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9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Q84" s="1"/>
  <c r="B88"/>
  <c r="D88" s="1"/>
  <c r="Q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2" i="81" l="1"/>
  <c r="Q5"/>
  <c r="Q20"/>
  <c r="Q12"/>
  <c r="Q9"/>
  <c r="Q52"/>
  <c r="Q38"/>
  <c r="Q37"/>
  <c r="Q36"/>
  <c r="Q35"/>
  <c r="T2" i="82"/>
  <c r="T2" i="79"/>
  <c r="DM99" i="11"/>
  <c r="Q87" i="81"/>
  <c r="Q8"/>
  <c r="Q72"/>
  <c r="Q56"/>
  <c r="Q40"/>
  <c r="Q2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76" i="63"/>
  <c r="AB72"/>
  <c r="AB68"/>
  <c r="AB64"/>
  <c r="AB56"/>
  <c r="AB24"/>
  <c r="AB16"/>
  <c r="AB93"/>
  <c r="AB89" i="62"/>
  <c r="AB85"/>
  <c r="AB77"/>
  <c r="AB69"/>
  <c r="AB53"/>
  <c r="AB49"/>
  <c r="AB37"/>
  <c r="AB20"/>
  <c r="AB96" i="61"/>
  <c r="AB72"/>
  <c r="AB60"/>
  <c r="AB52"/>
  <c r="AB89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L99" i="81" l="1"/>
  <c r="I99"/>
  <c r="F99"/>
  <c r="C99"/>
  <c r="O99"/>
  <c r="F68" i="61"/>
  <c r="F14" i="63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32"/>
  <c r="O32"/>
  <c r="V40"/>
  <c r="V16"/>
  <c r="O16"/>
  <c r="V87"/>
  <c r="O98"/>
  <c r="V24" i="56"/>
  <c r="V26"/>
  <c r="O35"/>
  <c r="V40"/>
  <c r="V42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92"/>
  <c r="O45" i="56"/>
  <c r="O65"/>
  <c r="V66" i="55"/>
  <c r="V82"/>
  <c r="O15" i="56"/>
  <c r="V36"/>
  <c r="O47"/>
  <c r="V52"/>
  <c r="V59"/>
  <c r="O70"/>
  <c r="V94"/>
  <c r="V12" i="55"/>
  <c r="V28"/>
  <c r="V44"/>
  <c r="V60"/>
  <c r="V11" i="56"/>
  <c r="V18"/>
  <c r="V27"/>
  <c r="V32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5" i="56"/>
  <c r="O21"/>
  <c r="O37"/>
  <c r="O53"/>
  <c r="O61"/>
  <c r="O69"/>
  <c r="O77"/>
  <c r="O70" i="55"/>
  <c r="O86"/>
  <c r="O23" i="56"/>
  <c r="V28"/>
  <c r="V44"/>
  <c r="V82"/>
  <c r="J99" i="55"/>
  <c r="N24"/>
  <c r="O24" s="1"/>
  <c r="N40"/>
  <c r="O40" s="1"/>
  <c r="N56"/>
  <c r="O96"/>
  <c r="G3" i="56"/>
  <c r="V56"/>
  <c r="V60"/>
  <c r="V64"/>
  <c r="V68"/>
  <c r="B99" i="57"/>
  <c r="F3"/>
  <c r="K99"/>
  <c r="N82"/>
  <c r="F83"/>
  <c r="V92"/>
  <c r="F97"/>
  <c r="C99" i="58"/>
  <c r="I99"/>
  <c r="B99" i="81" s="1"/>
  <c r="M99" i="58"/>
  <c r="N99" i="81" s="1"/>
  <c r="N4" i="58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65"/>
  <c r="N3" i="56"/>
  <c r="G88" i="57"/>
  <c r="N90"/>
  <c r="F91"/>
  <c r="K99" i="58"/>
  <c r="U99"/>
  <c r="F9"/>
  <c r="F17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P99"/>
  <c r="K99"/>
  <c r="M99" s="1"/>
  <c r="H99"/>
  <c r="J99" s="1"/>
  <c r="E99"/>
  <c r="G99" s="1"/>
  <c r="O66" i="56"/>
  <c r="O78"/>
  <c r="O62"/>
  <c r="O54"/>
  <c r="O46"/>
  <c r="O30"/>
  <c r="O26"/>
  <c r="O10"/>
  <c r="O78" i="55"/>
  <c r="O74"/>
  <c r="O66"/>
  <c r="O32" i="56"/>
  <c r="O7"/>
  <c r="O51"/>
  <c r="O48"/>
  <c r="V39"/>
  <c r="G63" i="55"/>
  <c r="V63" s="1"/>
  <c r="G43"/>
  <c r="V43" s="1"/>
  <c r="G18"/>
  <c r="O18" s="1"/>
  <c r="O14"/>
  <c r="G95"/>
  <c r="V95" s="1"/>
  <c r="G75"/>
  <c r="V75" s="1"/>
  <c r="O62"/>
  <c r="O56"/>
  <c r="G51"/>
  <c r="O51" s="1"/>
  <c r="G35"/>
  <c r="V35" s="1"/>
  <c r="G31"/>
  <c r="V31" s="1"/>
  <c r="G27"/>
  <c r="V27" s="1"/>
  <c r="O4"/>
  <c r="O71"/>
  <c r="O46"/>
  <c r="O30"/>
  <c r="O9"/>
  <c r="O45" i="58"/>
  <c r="V25"/>
  <c r="V74"/>
  <c r="O57"/>
  <c r="O26"/>
  <c r="G86" i="57"/>
  <c r="O86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18" l="1"/>
  <c r="O31"/>
  <c r="Q99" i="81"/>
  <c r="O75" i="55"/>
  <c r="O49"/>
  <c r="O35"/>
  <c r="O27"/>
  <c r="O4" i="56"/>
  <c r="V51" i="55"/>
  <c r="O77" i="57"/>
  <c r="V86"/>
  <c r="O5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N52" i="78"/>
  <c r="H74"/>
  <c r="N85"/>
  <c r="B59"/>
  <c r="J77"/>
  <c r="O70"/>
  <c r="G68"/>
  <c r="K83"/>
  <c r="N72"/>
  <c r="K67"/>
  <c r="G36"/>
  <c r="H47"/>
  <c r="J34"/>
  <c r="K81"/>
  <c r="O30"/>
  <c r="I83"/>
  <c r="K48"/>
  <c r="P12"/>
  <c r="K52"/>
  <c r="G66"/>
  <c r="N46"/>
  <c r="N78"/>
  <c r="I36"/>
  <c r="P25"/>
  <c r="G97"/>
  <c r="B35"/>
  <c r="O80"/>
  <c r="N44"/>
  <c r="G48"/>
  <c r="I24"/>
  <c r="I88"/>
  <c r="O89"/>
  <c r="L77"/>
  <c r="J98"/>
  <c r="Q39"/>
  <c r="J7"/>
  <c r="L42"/>
  <c r="B71"/>
  <c r="N62"/>
  <c r="J21"/>
  <c r="L38"/>
  <c r="P60"/>
  <c r="O77"/>
  <c r="H8"/>
  <c r="Q33"/>
  <c r="J72"/>
  <c r="J45"/>
  <c r="N9"/>
  <c r="J81"/>
  <c r="B38"/>
  <c r="H38"/>
  <c r="Q59"/>
  <c r="J95"/>
  <c r="B10"/>
  <c r="B64"/>
  <c r="I54"/>
  <c r="H27"/>
  <c r="J9"/>
  <c r="G20"/>
  <c r="O92"/>
  <c r="J44"/>
  <c r="G33"/>
  <c r="I77"/>
  <c r="Q36"/>
  <c r="Q95"/>
  <c r="P65"/>
  <c r="N84"/>
  <c r="H10"/>
  <c r="G24"/>
  <c r="G31"/>
  <c r="H96"/>
  <c r="P77"/>
  <c r="P41"/>
  <c r="P32"/>
  <c r="D1"/>
  <c r="Q28"/>
  <c r="B86"/>
  <c r="P55"/>
  <c r="P31"/>
  <c r="N33"/>
  <c r="I6"/>
  <c r="B36"/>
  <c r="N8"/>
  <c r="H83"/>
  <c r="L57"/>
  <c r="L52"/>
  <c r="N50"/>
  <c r="B13"/>
  <c r="B61"/>
  <c r="H53"/>
  <c r="L75"/>
  <c r="K91"/>
  <c r="H40"/>
  <c r="P23"/>
  <c r="P90"/>
  <c r="B3"/>
  <c r="H43"/>
  <c r="B82"/>
  <c r="G45"/>
  <c r="B68"/>
  <c r="K17"/>
  <c r="K41"/>
  <c r="Q52"/>
  <c r="L83"/>
  <c r="L39"/>
  <c r="H18"/>
  <c r="K14"/>
  <c r="N65"/>
  <c r="J79"/>
  <c r="N92"/>
  <c r="G22"/>
  <c r="B76"/>
  <c r="J38"/>
  <c r="O8"/>
  <c r="B29"/>
  <c r="I30"/>
  <c r="K13"/>
  <c r="Q61"/>
  <c r="K5"/>
  <c r="O95"/>
  <c r="K59"/>
  <c r="B31"/>
  <c r="P72"/>
  <c r="G34"/>
  <c r="H81"/>
  <c r="P30"/>
  <c r="N67"/>
  <c r="E1"/>
  <c r="O42"/>
  <c r="B12"/>
  <c r="B97"/>
  <c r="N98"/>
  <c r="O45"/>
  <c r="L54"/>
  <c r="H11"/>
  <c r="J83"/>
  <c r="H48"/>
  <c r="Q85"/>
  <c r="O68"/>
  <c r="Q96"/>
  <c r="J33"/>
  <c r="Q11"/>
  <c r="N53"/>
  <c r="H31"/>
  <c r="Q55"/>
  <c r="Q66"/>
  <c r="Q50"/>
  <c r="G67"/>
  <c r="L94"/>
  <c r="H87"/>
  <c r="H76"/>
  <c r="Q77"/>
  <c r="N87"/>
  <c r="H91"/>
  <c r="O55"/>
  <c r="K77"/>
  <c r="K60"/>
  <c r="B51"/>
  <c r="N42"/>
  <c r="N54"/>
  <c r="H51"/>
  <c r="J39"/>
  <c r="B58"/>
  <c r="N23"/>
  <c r="Q89"/>
  <c r="L35"/>
  <c r="J16"/>
  <c r="G43"/>
  <c r="K7"/>
  <c r="K42"/>
  <c r="G49"/>
  <c r="P21"/>
  <c r="O54"/>
  <c r="J82"/>
  <c r="O52"/>
  <c r="Q48"/>
  <c r="H70"/>
  <c r="L92"/>
  <c r="H56"/>
  <c r="J11"/>
  <c r="J55"/>
  <c r="N16"/>
  <c r="N70"/>
  <c r="K30"/>
  <c r="P94"/>
  <c r="B17"/>
  <c r="Q58"/>
  <c r="K34"/>
  <c r="N63"/>
  <c r="G4"/>
  <c r="I92"/>
  <c r="G89"/>
  <c r="B79"/>
  <c r="O56"/>
  <c r="L16"/>
  <c r="Q93"/>
  <c r="G11"/>
  <c r="B66"/>
  <c r="O94"/>
  <c r="N47"/>
  <c r="K61"/>
  <c r="I51"/>
  <c r="L71"/>
  <c r="P4"/>
  <c r="Q31"/>
  <c r="N45"/>
  <c r="N56"/>
  <c r="Q49"/>
  <c r="G94"/>
  <c r="Q81"/>
  <c r="J54"/>
  <c r="J50"/>
  <c r="Q13"/>
  <c r="L84"/>
  <c r="O5"/>
  <c r="P45"/>
  <c r="H5"/>
  <c r="K88"/>
  <c r="H55"/>
  <c r="I29"/>
  <c r="Q57"/>
  <c r="K10"/>
  <c r="K38"/>
  <c r="J60"/>
  <c r="H79"/>
  <c r="J27"/>
  <c r="I75"/>
  <c r="H44"/>
  <c r="O22"/>
  <c r="I98"/>
  <c r="O67"/>
  <c r="B65"/>
  <c r="H93"/>
  <c r="I67"/>
  <c r="N6"/>
  <c r="G18"/>
  <c r="N39"/>
  <c r="G81"/>
  <c r="H78"/>
  <c r="N59"/>
  <c r="L5"/>
  <c r="H71"/>
  <c r="J63"/>
  <c r="K15"/>
  <c r="Q51"/>
  <c r="P83"/>
  <c r="K18"/>
  <c r="J19"/>
  <c r="N93"/>
  <c r="G54"/>
  <c r="P37"/>
  <c r="L11"/>
  <c r="N40"/>
  <c r="O7"/>
  <c r="Q69"/>
  <c r="I81"/>
  <c r="L25"/>
  <c r="P91"/>
  <c r="L29"/>
  <c r="O58"/>
  <c r="I33"/>
  <c r="B80"/>
  <c r="I78"/>
  <c r="L58"/>
  <c r="B5"/>
  <c r="Q72"/>
  <c r="J61"/>
  <c r="L47"/>
  <c r="P19"/>
  <c r="P15"/>
  <c r="K79"/>
  <c r="K56"/>
  <c r="H72"/>
  <c r="H62"/>
  <c r="I86"/>
  <c r="B2"/>
  <c r="O60"/>
  <c r="O36"/>
  <c r="Q27"/>
  <c r="P39"/>
  <c r="B22"/>
  <c r="H73"/>
  <c r="G21"/>
  <c r="H29"/>
  <c r="L4"/>
  <c r="N20"/>
  <c r="B4"/>
  <c r="O50"/>
  <c r="B8"/>
  <c r="L37"/>
  <c r="K90"/>
  <c r="G86"/>
  <c r="P3"/>
  <c r="C1"/>
  <c r="I21"/>
  <c r="K19"/>
  <c r="J62"/>
  <c r="L91"/>
  <c r="B67"/>
  <c r="B62"/>
  <c r="K89"/>
  <c r="K49"/>
  <c r="K28"/>
  <c r="P82"/>
  <c r="Q41"/>
  <c r="J26"/>
  <c r="H25"/>
  <c r="B75"/>
  <c r="Q43"/>
  <c r="N11"/>
  <c r="K58"/>
  <c r="H52"/>
  <c r="B32"/>
  <c r="J86"/>
  <c r="N69"/>
  <c r="N32"/>
  <c r="K43"/>
  <c r="O73"/>
  <c r="P50"/>
  <c r="G29"/>
  <c r="N38"/>
  <c r="N86"/>
  <c r="Q54"/>
  <c r="G12"/>
  <c r="H50"/>
  <c r="P95"/>
  <c r="N61"/>
  <c r="I22"/>
  <c r="G60"/>
  <c r="I48"/>
  <c r="G14"/>
  <c r="N36"/>
  <c r="I63"/>
  <c r="G84"/>
  <c r="O69"/>
  <c r="J74"/>
  <c r="O98"/>
  <c r="I69"/>
  <c r="N90"/>
  <c r="G47"/>
  <c r="Q92"/>
  <c r="I57"/>
  <c r="G30"/>
  <c r="J20"/>
  <c r="B70"/>
  <c r="K20"/>
  <c r="B91"/>
  <c r="J37"/>
  <c r="L34"/>
  <c r="L49"/>
  <c r="Q35"/>
  <c r="H61"/>
  <c r="B90"/>
  <c r="B85"/>
  <c r="I64"/>
  <c r="Q56"/>
  <c r="H46"/>
  <c r="J68"/>
  <c r="J49"/>
  <c r="H95"/>
  <c r="I19"/>
  <c r="I32"/>
  <c r="O9"/>
  <c r="P67"/>
  <c r="I55"/>
  <c r="J52"/>
  <c r="N34"/>
  <c r="I37"/>
  <c r="Q88"/>
  <c r="J96"/>
  <c r="B44"/>
  <c r="G74"/>
  <c r="O72"/>
  <c r="O31"/>
  <c r="H84"/>
  <c r="P93"/>
  <c r="O27"/>
  <c r="Q46"/>
  <c r="O86"/>
  <c r="P48"/>
  <c r="N74"/>
  <c r="O91"/>
  <c r="G69"/>
  <c r="L20"/>
  <c r="P49"/>
  <c r="G53"/>
  <c r="O83"/>
  <c r="I74"/>
  <c r="B95"/>
  <c r="P84"/>
  <c r="Q5"/>
  <c r="I93"/>
  <c r="O10"/>
  <c r="I68"/>
  <c r="L46"/>
  <c r="H7"/>
  <c r="L26"/>
  <c r="O96"/>
  <c r="B56"/>
  <c r="L51"/>
  <c r="I53"/>
  <c r="K70"/>
  <c r="H67"/>
  <c r="B43"/>
  <c r="K92"/>
  <c r="H19"/>
  <c r="N21"/>
  <c r="B98"/>
  <c r="N28"/>
  <c r="G62"/>
  <c r="P54"/>
  <c r="P33"/>
  <c r="I43"/>
  <c r="H21"/>
  <c r="O39"/>
  <c r="Q19"/>
  <c r="J89"/>
  <c r="I40"/>
  <c r="Q79"/>
  <c r="G3"/>
  <c r="P81"/>
  <c r="H36"/>
  <c r="K51"/>
  <c r="B42"/>
  <c r="G46"/>
  <c r="P34"/>
  <c r="H94"/>
  <c r="N35"/>
  <c r="L72"/>
  <c r="O34"/>
  <c r="N58"/>
  <c r="O28"/>
  <c r="H57"/>
  <c r="L7"/>
  <c r="H89"/>
  <c r="I79"/>
  <c r="G28"/>
  <c r="B88"/>
  <c r="L78"/>
  <c r="Q3"/>
  <c r="K55"/>
  <c r="O41"/>
  <c r="Q26"/>
  <c r="H92"/>
  <c r="G59"/>
  <c r="B45"/>
  <c r="L18"/>
  <c r="P53"/>
  <c r="L17"/>
  <c r="P71"/>
  <c r="K82"/>
  <c r="I85"/>
  <c r="I89"/>
  <c r="B18"/>
  <c r="B87"/>
  <c r="O87"/>
  <c r="Q12"/>
  <c r="G26"/>
  <c r="N13"/>
  <c r="K46"/>
  <c r="G25"/>
  <c r="B37"/>
  <c r="K35"/>
  <c r="J76"/>
  <c r="K4"/>
  <c r="N80"/>
  <c r="I76"/>
  <c r="I35"/>
  <c r="P78"/>
  <c r="O37"/>
  <c r="L6"/>
  <c r="J69"/>
  <c r="K29"/>
  <c r="H33"/>
  <c r="J91"/>
  <c r="P75"/>
  <c r="G42"/>
  <c r="H77"/>
  <c r="L66"/>
  <c r="Q4"/>
  <c r="Q14"/>
  <c r="L43"/>
  <c r="B27"/>
  <c r="H59"/>
  <c r="O13"/>
  <c r="K31"/>
  <c r="K87"/>
  <c r="B39"/>
  <c r="J31"/>
  <c r="N95"/>
  <c r="N73"/>
  <c r="B96"/>
  <c r="P11"/>
  <c r="N18"/>
  <c r="K96"/>
  <c r="B25"/>
  <c r="I59"/>
  <c r="K53"/>
  <c r="K98"/>
  <c r="G27"/>
  <c r="B21"/>
  <c r="O19"/>
  <c r="L62"/>
  <c r="I42"/>
  <c r="G2"/>
  <c r="N3"/>
  <c r="B92"/>
  <c r="P51"/>
  <c r="K80"/>
  <c r="L93"/>
  <c r="H4"/>
  <c r="B77"/>
  <c r="O14"/>
  <c r="H3"/>
  <c r="L64"/>
  <c r="B23"/>
  <c r="O46"/>
  <c r="P40"/>
  <c r="L41"/>
  <c r="G72"/>
  <c r="J53"/>
  <c r="H34"/>
  <c r="L50"/>
  <c r="B69"/>
  <c r="N37"/>
  <c r="I20"/>
  <c r="K32"/>
  <c r="O26"/>
  <c r="P28"/>
  <c r="L12"/>
  <c r="N31"/>
  <c r="O88"/>
  <c r="B54"/>
  <c r="P20"/>
  <c r="N49"/>
  <c r="P63"/>
  <c r="N71"/>
  <c r="H98"/>
  <c r="L36"/>
  <c r="B24"/>
  <c r="K40"/>
  <c r="L32"/>
  <c r="G82"/>
  <c r="B47"/>
  <c r="N12"/>
  <c r="J42"/>
  <c r="J6"/>
  <c r="O48"/>
  <c r="N51"/>
  <c r="L86"/>
  <c r="I70"/>
  <c r="H64"/>
  <c r="N5"/>
  <c r="N77"/>
  <c r="N7"/>
  <c r="P87"/>
  <c r="Q42"/>
  <c r="O79"/>
  <c r="J80"/>
  <c r="N41"/>
  <c r="P98"/>
  <c r="K44"/>
  <c r="K74"/>
  <c r="L69"/>
  <c r="Q21"/>
  <c r="K68"/>
  <c r="P42"/>
  <c r="H86"/>
  <c r="P64"/>
  <c r="J88"/>
  <c r="L3"/>
  <c r="P68"/>
  <c r="L89"/>
  <c r="N48"/>
  <c r="L63"/>
  <c r="L28"/>
  <c r="H58"/>
  <c r="J64"/>
  <c r="Q65"/>
  <c r="O38"/>
  <c r="N82"/>
  <c r="K50"/>
  <c r="H97"/>
  <c r="O44"/>
  <c r="Q34"/>
  <c r="H75"/>
  <c r="J23"/>
  <c r="O3"/>
  <c r="I73"/>
  <c r="J32"/>
  <c r="K65"/>
  <c r="P62"/>
  <c r="L68"/>
  <c r="K95"/>
  <c r="L45"/>
  <c r="L30"/>
  <c r="Q10"/>
  <c r="G52"/>
  <c r="N19"/>
  <c r="L95"/>
  <c r="G6"/>
  <c r="P22"/>
  <c r="L90"/>
  <c r="J84"/>
  <c r="J71"/>
  <c r="Q6"/>
  <c r="H65"/>
  <c r="B72"/>
  <c r="B73"/>
  <c r="I28"/>
  <c r="O18"/>
  <c r="Q17"/>
  <c r="K73"/>
  <c r="J13"/>
  <c r="P97"/>
  <c r="H24"/>
  <c r="K84"/>
  <c r="I66"/>
  <c r="N22"/>
  <c r="Q82"/>
  <c r="I31"/>
  <c r="L40"/>
  <c r="L81"/>
  <c r="L33"/>
  <c r="P85"/>
  <c r="O97"/>
  <c r="J22"/>
  <c r="Q60"/>
  <c r="K85"/>
  <c r="G90"/>
  <c r="N17"/>
  <c r="N26"/>
  <c r="L53"/>
  <c r="P6"/>
  <c r="O84"/>
  <c r="O25"/>
  <c r="J48"/>
  <c r="O4"/>
  <c r="H49"/>
  <c r="G39"/>
  <c r="N27"/>
  <c r="I90"/>
  <c r="I94"/>
  <c r="H42"/>
  <c r="G50"/>
  <c r="K21"/>
  <c r="O85"/>
  <c r="I84"/>
  <c r="L10"/>
  <c r="P92"/>
  <c r="G41"/>
  <c r="P70"/>
  <c r="K36"/>
  <c r="G65"/>
  <c r="N91"/>
  <c r="O81"/>
  <c r="Q9"/>
  <c r="J4"/>
  <c r="Q20"/>
  <c r="K11"/>
  <c r="H85"/>
  <c r="P29"/>
  <c r="J94"/>
  <c r="J41"/>
  <c r="B53"/>
  <c r="N88"/>
  <c r="H88"/>
  <c r="I9"/>
  <c r="K27"/>
  <c r="O63"/>
  <c r="H63"/>
  <c r="I61"/>
  <c r="J90"/>
  <c r="O59"/>
  <c r="Q53"/>
  <c r="I39"/>
  <c r="P38"/>
  <c r="L97"/>
  <c r="J17"/>
  <c r="P17"/>
  <c r="G19"/>
  <c r="N66"/>
  <c r="P46"/>
  <c r="B7"/>
  <c r="Q78"/>
  <c r="I7"/>
  <c r="K39"/>
  <c r="K93"/>
  <c r="H22"/>
  <c r="P9"/>
  <c r="H69"/>
  <c r="J65"/>
  <c r="B81"/>
  <c r="N81"/>
  <c r="H26"/>
  <c r="G96"/>
  <c r="P61"/>
  <c r="B89"/>
  <c r="K9"/>
  <c r="Q16"/>
  <c r="J40"/>
  <c r="I8"/>
  <c r="H37"/>
  <c r="N55"/>
  <c r="G71"/>
  <c r="K63"/>
  <c r="P69"/>
  <c r="I72"/>
  <c r="J25"/>
  <c r="O47"/>
  <c r="L61"/>
  <c r="Q40"/>
  <c r="I44"/>
  <c r="B49"/>
  <c r="G56"/>
  <c r="J92"/>
  <c r="J66"/>
  <c r="O66"/>
  <c r="J56"/>
  <c r="I80"/>
  <c r="H54"/>
  <c r="G44"/>
  <c r="L74"/>
  <c r="H32"/>
  <c r="N24"/>
  <c r="P96"/>
  <c r="G95"/>
  <c r="J3"/>
  <c r="G87"/>
  <c r="Q84"/>
  <c r="I50"/>
  <c r="B6"/>
  <c r="L80"/>
  <c r="G16"/>
  <c r="O11"/>
  <c r="L9"/>
  <c r="J67"/>
  <c r="Q7"/>
  <c r="L56"/>
  <c r="O57"/>
  <c r="I13"/>
  <c r="L73"/>
  <c r="I97"/>
  <c r="I4"/>
  <c r="B50"/>
  <c r="N15"/>
  <c r="J47"/>
  <c r="P57"/>
  <c r="Q8"/>
  <c r="K45"/>
  <c r="K25"/>
  <c r="L19"/>
  <c r="L55"/>
  <c r="I91"/>
  <c r="O29"/>
  <c r="P86"/>
  <c r="K76"/>
  <c r="O16"/>
  <c r="B78"/>
  <c r="L22"/>
  <c r="O51"/>
  <c r="G7"/>
  <c r="L76"/>
  <c r="L67"/>
  <c r="O49"/>
  <c r="J46"/>
  <c r="G76"/>
  <c r="O24"/>
  <c r="I41"/>
  <c r="J24"/>
  <c r="G5"/>
  <c r="B15"/>
  <c r="B94"/>
  <c r="J12"/>
  <c r="L85"/>
  <c r="G55"/>
  <c r="O15"/>
  <c r="P16"/>
  <c r="O32"/>
  <c r="G88"/>
  <c r="I60"/>
  <c r="P56"/>
  <c r="I52"/>
  <c r="G58"/>
  <c r="I34"/>
  <c r="I23"/>
  <c r="J29"/>
  <c r="K26"/>
  <c r="B74"/>
  <c r="H9"/>
  <c r="H39"/>
  <c r="J58"/>
  <c r="L21"/>
  <c r="N25"/>
  <c r="I56"/>
  <c r="H68"/>
  <c r="O21"/>
  <c r="B83"/>
  <c r="G61"/>
  <c r="N83"/>
  <c r="Q44"/>
  <c r="P80"/>
  <c r="O6"/>
  <c r="G17"/>
  <c r="B48"/>
  <c r="N68"/>
  <c r="P76"/>
  <c r="L31"/>
  <c r="O64"/>
  <c r="I10"/>
  <c r="I18"/>
  <c r="B40"/>
  <c r="N43"/>
  <c r="K23"/>
  <c r="G51"/>
  <c r="Q74"/>
  <c r="K8"/>
  <c r="K12"/>
  <c r="H35"/>
  <c r="G64"/>
  <c r="Q87"/>
  <c r="O90"/>
  <c r="B28"/>
  <c r="Q70"/>
  <c r="K69"/>
  <c r="O65"/>
  <c r="G37"/>
  <c r="G73"/>
  <c r="G92"/>
  <c r="Q98"/>
  <c r="Q80"/>
  <c r="J5"/>
  <c r="B20"/>
  <c r="L87"/>
  <c r="N4"/>
  <c r="H30"/>
  <c r="I82"/>
  <c r="I95"/>
  <c r="B57"/>
  <c r="I26"/>
  <c r="J75"/>
  <c r="L14"/>
  <c r="L88"/>
  <c r="Q86"/>
  <c r="K75"/>
  <c r="P73"/>
  <c r="J8"/>
  <c r="N79"/>
  <c r="I14"/>
  <c r="H17"/>
  <c r="O17"/>
  <c r="I47"/>
  <c r="B19"/>
  <c r="I25"/>
  <c r="H45"/>
  <c r="B52"/>
  <c r="H12"/>
  <c r="K62"/>
  <c r="O71"/>
  <c r="J85"/>
  <c r="B93"/>
  <c r="P26"/>
  <c r="N29"/>
  <c r="G35"/>
  <c r="N30"/>
  <c r="H2"/>
  <c r="Q71"/>
  <c r="P44"/>
  <c r="L96"/>
  <c r="K37"/>
  <c r="P88"/>
  <c r="P79"/>
  <c r="B63"/>
  <c r="Q25"/>
  <c r="G93"/>
  <c r="Q32"/>
  <c r="G8"/>
  <c r="J51"/>
  <c r="K94"/>
  <c r="J93"/>
  <c r="P89"/>
  <c r="K16"/>
  <c r="Q47"/>
  <c r="J35"/>
  <c r="I17"/>
  <c r="Q37"/>
  <c r="B55"/>
  <c r="I62"/>
  <c r="J10"/>
  <c r="O23"/>
  <c r="H66"/>
  <c r="P35"/>
  <c r="B30"/>
  <c r="L48"/>
  <c r="L13"/>
  <c r="N10"/>
  <c r="J43"/>
  <c r="I16"/>
  <c r="I27"/>
  <c r="B60"/>
  <c r="P13"/>
  <c r="P14"/>
  <c r="I46"/>
  <c r="L70"/>
  <c r="O93"/>
  <c r="G40"/>
  <c r="O74"/>
  <c r="P24"/>
  <c r="J97"/>
  <c r="K78"/>
  <c r="I15"/>
  <c r="K57"/>
  <c r="N89"/>
  <c r="G83"/>
  <c r="G38"/>
  <c r="O76"/>
  <c r="P36"/>
  <c r="B16"/>
  <c r="B33"/>
  <c r="P7"/>
  <c r="O61"/>
  <c r="I65"/>
  <c r="N60"/>
  <c r="L82"/>
  <c r="Q91"/>
  <c r="K3"/>
  <c r="P5"/>
  <c r="Q38"/>
  <c r="Q62"/>
  <c r="K97"/>
  <c r="I87"/>
  <c r="I11"/>
  <c r="L60"/>
  <c r="G77"/>
  <c r="P10"/>
  <c r="H13"/>
  <c r="G9"/>
  <c r="G10"/>
  <c r="P74"/>
  <c r="Q30"/>
  <c r="N76"/>
  <c r="L79"/>
  <c r="N94"/>
  <c r="O35"/>
  <c r="P47"/>
  <c r="G85"/>
  <c r="Q67"/>
  <c r="P8"/>
  <c r="K72"/>
  <c r="O78"/>
  <c r="P18"/>
  <c r="K24"/>
  <c r="O43"/>
  <c r="N64"/>
  <c r="H82"/>
  <c r="G13"/>
  <c r="L15"/>
  <c r="K22"/>
  <c r="G79"/>
  <c r="B14"/>
  <c r="F1"/>
  <c r="G70"/>
  <c r="I96"/>
  <c r="N14"/>
  <c r="Q24"/>
  <c r="B11"/>
  <c r="N75"/>
  <c r="H20"/>
  <c r="B26"/>
  <c r="P27"/>
  <c r="L27"/>
  <c r="J14"/>
  <c r="K6"/>
  <c r="O62"/>
  <c r="Q97"/>
  <c r="G91"/>
  <c r="I49"/>
  <c r="K64"/>
  <c r="J15"/>
  <c r="P52"/>
  <c r="K54"/>
  <c r="H90"/>
  <c r="J87"/>
  <c r="N57"/>
  <c r="Q63"/>
  <c r="H41"/>
  <c r="G57"/>
  <c r="K86"/>
  <c r="Q76"/>
  <c r="K47"/>
  <c r="O53"/>
  <c r="Q64"/>
  <c r="B41"/>
  <c r="K33"/>
  <c r="L24"/>
  <c r="H6"/>
  <c r="L23"/>
  <c r="O20"/>
  <c r="I71"/>
  <c r="H15"/>
  <c r="B46"/>
  <c r="Q22"/>
  <c r="B9"/>
  <c r="J57"/>
  <c r="Q90"/>
  <c r="Q18"/>
  <c r="N97"/>
  <c r="K66"/>
  <c r="P43"/>
  <c r="P58"/>
  <c r="O12"/>
  <c r="J70"/>
  <c r="I58"/>
  <c r="L59"/>
  <c r="B34"/>
  <c r="J30"/>
  <c r="J36"/>
  <c r="Q15"/>
  <c r="Q73"/>
  <c r="H14"/>
  <c r="L8"/>
  <c r="J73"/>
  <c r="N96"/>
  <c r="G23"/>
  <c r="I38"/>
  <c r="I3"/>
  <c r="I45"/>
  <c r="O75"/>
  <c r="J18"/>
  <c r="G98"/>
  <c r="I5"/>
  <c r="Q75"/>
  <c r="P59"/>
  <c r="G32"/>
  <c r="Q83"/>
  <c r="L65"/>
  <c r="Q29"/>
  <c r="Q45"/>
  <c r="G63"/>
  <c r="L98"/>
  <c r="H80"/>
  <c r="Q94"/>
  <c r="H23"/>
  <c r="G80"/>
  <c r="B84"/>
  <c r="O40"/>
  <c r="O82"/>
  <c r="H60"/>
  <c r="O33"/>
  <c r="I12"/>
  <c r="H28"/>
  <c r="P66"/>
  <c r="Q23"/>
  <c r="Q68"/>
  <c r="L44"/>
  <c r="K71"/>
  <c r="J59"/>
  <c r="G15"/>
  <c r="G78"/>
  <c r="J28"/>
  <c r="J78"/>
  <c r="G75"/>
  <c r="H16"/>
  <c r="M12" l="1"/>
  <c r="F84"/>
  <c r="C84"/>
  <c r="E84"/>
  <c r="D84"/>
  <c r="M5"/>
  <c r="M45"/>
  <c r="M3"/>
  <c r="I99"/>
  <c r="M38"/>
  <c r="R96"/>
  <c r="C34"/>
  <c r="D34"/>
  <c r="E34"/>
  <c r="F34"/>
  <c r="M58"/>
  <c r="R97"/>
  <c r="C9"/>
  <c r="F9"/>
  <c r="D9"/>
  <c r="E9"/>
  <c r="C46"/>
  <c r="D46"/>
  <c r="F46"/>
  <c r="E46"/>
  <c r="M71"/>
  <c r="F41"/>
  <c r="E41"/>
  <c r="D41"/>
  <c r="C41"/>
  <c r="R57"/>
  <c r="M49"/>
  <c r="D26"/>
  <c r="C26"/>
  <c r="F26"/>
  <c r="E26"/>
  <c r="R75"/>
  <c r="D11"/>
  <c r="F11"/>
  <c r="C11"/>
  <c r="E11"/>
  <c r="R14"/>
  <c r="M96"/>
  <c r="C14"/>
  <c r="E14"/>
  <c r="D14"/>
  <c r="F14"/>
  <c r="R64"/>
  <c r="R94"/>
  <c r="R76"/>
  <c r="M11"/>
  <c r="M87"/>
  <c r="K99"/>
  <c r="R60"/>
  <c r="M65"/>
  <c r="C33"/>
  <c r="F33"/>
  <c r="E33"/>
  <c r="D33"/>
  <c r="E16"/>
  <c r="D16"/>
  <c r="F16"/>
  <c r="C16"/>
  <c r="R89"/>
  <c r="M15"/>
  <c r="M46"/>
  <c r="E60"/>
  <c r="D60"/>
  <c r="C60"/>
  <c r="F60"/>
  <c r="M27"/>
  <c r="M16"/>
  <c r="R10"/>
  <c r="F30"/>
  <c r="D30"/>
  <c r="E30"/>
  <c r="C30"/>
  <c r="M62"/>
  <c r="F55"/>
  <c r="D55"/>
  <c r="C55"/>
  <c r="E55"/>
  <c r="M17"/>
  <c r="C63"/>
  <c r="F63"/>
  <c r="D63"/>
  <c r="E63"/>
  <c r="R30"/>
  <c r="R29"/>
  <c r="F93"/>
  <c r="E93"/>
  <c r="D93"/>
  <c r="C93"/>
  <c r="E52"/>
  <c r="F52"/>
  <c r="C52"/>
  <c r="D52"/>
  <c r="M25"/>
  <c r="C19"/>
  <c r="D19"/>
  <c r="F19"/>
  <c r="E19"/>
  <c r="M47"/>
  <c r="M14"/>
  <c r="R79"/>
  <c r="M26"/>
  <c r="D57"/>
  <c r="E57"/>
  <c r="F57"/>
  <c r="C57"/>
  <c r="M95"/>
  <c r="M82"/>
  <c r="R4"/>
  <c r="E20"/>
  <c r="F20"/>
  <c r="C20"/>
  <c r="D20"/>
  <c r="C28"/>
  <c r="F28"/>
  <c r="E28"/>
  <c r="D28"/>
  <c r="R43"/>
  <c r="D40"/>
  <c r="F40"/>
  <c r="C40"/>
  <c r="E40"/>
  <c r="M18"/>
  <c r="M10"/>
  <c r="R68"/>
  <c r="E48"/>
  <c r="C48"/>
  <c r="F48"/>
  <c r="D48"/>
  <c r="R83"/>
  <c r="F83"/>
  <c r="C83"/>
  <c r="E83"/>
  <c r="D83"/>
  <c r="M56"/>
  <c r="R25"/>
  <c r="D74"/>
  <c r="C74"/>
  <c r="F74"/>
  <c r="E74"/>
  <c r="M23"/>
  <c r="M34"/>
  <c r="M52"/>
  <c r="M60"/>
  <c r="C94"/>
  <c r="D94"/>
  <c r="F94"/>
  <c r="E94"/>
  <c r="C15"/>
  <c r="F15"/>
  <c r="E15"/>
  <c r="D15"/>
  <c r="M41"/>
  <c r="F78"/>
  <c r="C78"/>
  <c r="D78"/>
  <c r="E78"/>
  <c r="M91"/>
  <c r="R15"/>
  <c r="C50"/>
  <c r="E50"/>
  <c r="F50"/>
  <c r="D50"/>
  <c r="M4"/>
  <c r="M97"/>
  <c r="M13"/>
  <c r="F6"/>
  <c r="D6"/>
  <c r="E6"/>
  <c r="C6"/>
  <c r="M50"/>
  <c r="J99"/>
  <c r="R24"/>
  <c r="M80"/>
  <c r="C49"/>
  <c r="F49"/>
  <c r="E49"/>
  <c r="D49"/>
  <c r="M44"/>
  <c r="M72"/>
  <c r="R55"/>
  <c r="M8"/>
  <c r="E89"/>
  <c r="F89"/>
  <c r="D89"/>
  <c r="C89"/>
  <c r="R81"/>
  <c r="F81"/>
  <c r="C81"/>
  <c r="D81"/>
  <c r="E81"/>
  <c r="M7"/>
  <c r="D7"/>
  <c r="C7"/>
  <c r="F7"/>
  <c r="E7"/>
  <c r="R66"/>
  <c r="M39"/>
  <c r="M61"/>
  <c r="M9"/>
  <c r="R88"/>
  <c r="F53"/>
  <c r="D53"/>
  <c r="C53"/>
  <c r="E53"/>
  <c r="R91"/>
  <c r="M84"/>
  <c r="M94"/>
  <c r="M90"/>
  <c r="R27"/>
  <c r="R26"/>
  <c r="R17"/>
  <c r="M31"/>
  <c r="R22"/>
  <c r="M66"/>
  <c r="M28"/>
  <c r="D73"/>
  <c r="C73"/>
  <c r="F73"/>
  <c r="E73"/>
  <c r="C72"/>
  <c r="E72"/>
  <c r="D72"/>
  <c r="F72"/>
  <c r="R19"/>
  <c r="M73"/>
  <c r="O99"/>
  <c r="R82"/>
  <c r="R48"/>
  <c r="L99"/>
  <c r="R41"/>
  <c r="R7"/>
  <c r="R77"/>
  <c r="R5"/>
  <c r="M70"/>
  <c r="R51"/>
  <c r="R12"/>
  <c r="F47"/>
  <c r="D47"/>
  <c r="E47"/>
  <c r="C47"/>
  <c r="F24"/>
  <c r="E24"/>
  <c r="D24"/>
  <c r="C24"/>
  <c r="R71"/>
  <c r="R49"/>
  <c r="D54"/>
  <c r="C54"/>
  <c r="F54"/>
  <c r="E54"/>
  <c r="R31"/>
  <c r="M20"/>
  <c r="R37"/>
  <c r="E69"/>
  <c r="C69"/>
  <c r="F69"/>
  <c r="D69"/>
  <c r="F23"/>
  <c r="E23"/>
  <c r="C23"/>
  <c r="D23"/>
  <c r="H99"/>
  <c r="E77"/>
  <c r="F77"/>
  <c r="D77"/>
  <c r="C77"/>
  <c r="E92"/>
  <c r="D92"/>
  <c r="F92"/>
  <c r="C92"/>
  <c r="R3"/>
  <c r="N99"/>
  <c r="M42"/>
  <c r="F21"/>
  <c r="D21"/>
  <c r="C21"/>
  <c r="E21"/>
  <c r="M59"/>
  <c r="F25"/>
  <c r="C25"/>
  <c r="E25"/>
  <c r="D25"/>
  <c r="R18"/>
  <c r="E96"/>
  <c r="D96"/>
  <c r="C96"/>
  <c r="F96"/>
  <c r="R73"/>
  <c r="R95"/>
  <c r="F39"/>
  <c r="E39"/>
  <c r="D39"/>
  <c r="C39"/>
  <c r="E27"/>
  <c r="F27"/>
  <c r="D27"/>
  <c r="C27"/>
  <c r="M35"/>
  <c r="M76"/>
  <c r="R80"/>
  <c r="C37"/>
  <c r="F37"/>
  <c r="D37"/>
  <c r="E37"/>
  <c r="R13"/>
  <c r="C87"/>
  <c r="F87"/>
  <c r="E87"/>
  <c r="D87"/>
  <c r="F18"/>
  <c r="E18"/>
  <c r="C18"/>
  <c r="D18"/>
  <c r="M89"/>
  <c r="M85"/>
  <c r="F45"/>
  <c r="C45"/>
  <c r="D45"/>
  <c r="E45"/>
  <c r="Q99"/>
  <c r="C88"/>
  <c r="F88"/>
  <c r="D88"/>
  <c r="E88"/>
  <c r="M79"/>
  <c r="R58"/>
  <c r="R35"/>
  <c r="F42"/>
  <c r="C42"/>
  <c r="D42"/>
  <c r="E42"/>
  <c r="G99"/>
  <c r="M40"/>
  <c r="M43"/>
  <c r="R28"/>
  <c r="C98"/>
  <c r="D98"/>
  <c r="E98"/>
  <c r="F98"/>
  <c r="R21"/>
  <c r="D43"/>
  <c r="C43"/>
  <c r="E43"/>
  <c r="F43"/>
  <c r="M53"/>
  <c r="E56"/>
  <c r="D56"/>
  <c r="C56"/>
  <c r="F56"/>
  <c r="M68"/>
  <c r="M93"/>
  <c r="E95"/>
  <c r="D95"/>
  <c r="F95"/>
  <c r="C95"/>
  <c r="M74"/>
  <c r="R74"/>
  <c r="D44"/>
  <c r="E44"/>
  <c r="C44"/>
  <c r="F44"/>
  <c r="M37"/>
  <c r="R34"/>
  <c r="M55"/>
  <c r="M32"/>
  <c r="M19"/>
  <c r="M64"/>
  <c r="F85"/>
  <c r="D85"/>
  <c r="E85"/>
  <c r="C85"/>
  <c r="E90"/>
  <c r="F90"/>
  <c r="D90"/>
  <c r="C90"/>
  <c r="F91"/>
  <c r="D91"/>
  <c r="E91"/>
  <c r="C91"/>
  <c r="F70"/>
  <c r="D70"/>
  <c r="E70"/>
  <c r="C70"/>
  <c r="M57"/>
  <c r="R90"/>
  <c r="M69"/>
  <c r="M63"/>
  <c r="R36"/>
  <c r="M48"/>
  <c r="M22"/>
  <c r="R61"/>
  <c r="R86"/>
  <c r="R38"/>
  <c r="R32"/>
  <c r="R69"/>
  <c r="E32"/>
  <c r="F32"/>
  <c r="C32"/>
  <c r="D32"/>
  <c r="R11"/>
  <c r="D75"/>
  <c r="E75"/>
  <c r="F75"/>
  <c r="C75"/>
  <c r="F62"/>
  <c r="E62"/>
  <c r="C62"/>
  <c r="D62"/>
  <c r="F67"/>
  <c r="D67"/>
  <c r="C67"/>
  <c r="E67"/>
  <c r="M21"/>
  <c r="P99"/>
  <c r="E8"/>
  <c r="D8"/>
  <c r="F8"/>
  <c r="C8"/>
  <c r="E4"/>
  <c r="C4"/>
  <c r="D4"/>
  <c r="F4"/>
  <c r="R20"/>
  <c r="C22"/>
  <c r="F22"/>
  <c r="D22"/>
  <c r="E22"/>
  <c r="M86"/>
  <c r="D5"/>
  <c r="F5"/>
  <c r="C5"/>
  <c r="E5"/>
  <c r="M78"/>
  <c r="E80"/>
  <c r="C80"/>
  <c r="D80"/>
  <c r="F80"/>
  <c r="M33"/>
  <c r="M81"/>
  <c r="R40"/>
  <c r="R93"/>
  <c r="R59"/>
  <c r="R39"/>
  <c r="R6"/>
  <c r="M67"/>
  <c r="E65"/>
  <c r="F65"/>
  <c r="D65"/>
  <c r="C65"/>
  <c r="M98"/>
  <c r="M75"/>
  <c r="M29"/>
  <c r="R56"/>
  <c r="R45"/>
  <c r="M51"/>
  <c r="R47"/>
  <c r="C66"/>
  <c r="F66"/>
  <c r="D66"/>
  <c r="E66"/>
  <c r="D79"/>
  <c r="E79"/>
  <c r="F79"/>
  <c r="C79"/>
  <c r="M92"/>
  <c r="R63"/>
  <c r="C17"/>
  <c r="D17"/>
  <c r="F17"/>
  <c r="E17"/>
  <c r="R70"/>
  <c r="R16"/>
  <c r="R23"/>
  <c r="C58"/>
  <c r="E58"/>
  <c r="F58"/>
  <c r="D58"/>
  <c r="R54"/>
  <c r="R42"/>
  <c r="F51"/>
  <c r="E51"/>
  <c r="D51"/>
  <c r="C51"/>
  <c r="R87"/>
  <c r="R53"/>
  <c r="R98"/>
  <c r="F97"/>
  <c r="D97"/>
  <c r="E97"/>
  <c r="C97"/>
  <c r="C12"/>
  <c r="D12"/>
  <c r="E12"/>
  <c r="F12"/>
  <c r="R67"/>
  <c r="E31"/>
  <c r="D31"/>
  <c r="F31"/>
  <c r="C31"/>
  <c r="M30"/>
  <c r="F29"/>
  <c r="E29"/>
  <c r="D29"/>
  <c r="C29"/>
  <c r="E76"/>
  <c r="C76"/>
  <c r="D76"/>
  <c r="F76"/>
  <c r="R92"/>
  <c r="R65"/>
  <c r="D68"/>
  <c r="E68"/>
  <c r="C68"/>
  <c r="F68"/>
  <c r="F82"/>
  <c r="D82"/>
  <c r="E82"/>
  <c r="C82"/>
  <c r="F3"/>
  <c r="B99"/>
  <c r="D3"/>
  <c r="C3"/>
  <c r="E3"/>
  <c r="C61"/>
  <c r="F61"/>
  <c r="D61"/>
  <c r="E61"/>
  <c r="F13"/>
  <c r="C13"/>
  <c r="D13"/>
  <c r="E13"/>
  <c r="R50"/>
  <c r="R8"/>
  <c r="F36"/>
  <c r="E36"/>
  <c r="C36"/>
  <c r="D36"/>
  <c r="M6"/>
  <c r="R33"/>
  <c r="E86"/>
  <c r="F86"/>
  <c r="D86"/>
  <c r="C86"/>
  <c r="R84"/>
  <c r="M77"/>
  <c r="M54"/>
  <c r="D64"/>
  <c r="E64"/>
  <c r="C64"/>
  <c r="F64"/>
  <c r="C10"/>
  <c r="F10"/>
  <c r="D10"/>
  <c r="E10"/>
  <c r="F38"/>
  <c r="C38"/>
  <c r="E38"/>
  <c r="D38"/>
  <c r="R9"/>
  <c r="R62"/>
  <c r="F71"/>
  <c r="C71"/>
  <c r="D71"/>
  <c r="E71"/>
  <c r="M88"/>
  <c r="M24"/>
  <c r="R44"/>
  <c r="C35"/>
  <c r="D35"/>
  <c r="F35"/>
  <c r="E35"/>
  <c r="M36"/>
  <c r="R78"/>
  <c r="R46"/>
  <c r="M83"/>
  <c r="R72"/>
  <c r="D59"/>
  <c r="C59"/>
  <c r="E59"/>
  <c r="F59"/>
  <c r="R85"/>
  <c r="R52"/>
  <c r="T36" i="73"/>
  <c r="S37"/>
  <c r="D37" i="28" s="1"/>
  <c r="P37" i="73"/>
  <c r="D37" i="24" s="1"/>
  <c r="R37" i="73"/>
  <c r="D37" i="29" s="1"/>
  <c r="Q37" i="73"/>
  <c r="D37" i="26" s="1"/>
  <c r="K35" i="65"/>
  <c r="D99" i="78" l="1"/>
  <c r="C99"/>
  <c r="F99"/>
  <c r="R99"/>
  <c r="M99"/>
  <c r="E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H30" s="1"/>
  <c r="D30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CE93"/>
  <c r="AY10"/>
  <c r="DG10" s="1"/>
  <c r="C10" i="40" s="1"/>
  <c r="AY56" i="54"/>
  <c r="AY89"/>
  <c r="CE89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5"/>
  <c r="C5" i="40" s="1"/>
  <c r="DG7" i="54"/>
  <c r="C7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94"/>
  <c r="DD86"/>
  <c r="DD66"/>
  <c r="DD26"/>
  <c r="DD90"/>
  <c r="CW16"/>
  <c r="CP42"/>
  <c r="CP44"/>
  <c r="CP26"/>
  <c r="CP11"/>
  <c r="CI68"/>
  <c r="CB26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R75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Q75"/>
  <c r="E75" i="63" s="1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<sst xmlns="http://schemas.openxmlformats.org/spreadsheetml/2006/main" count="9467" uniqueCount="628">
  <si>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</si>
  <si>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</si>
  <si>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</si>
  <si>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</si>
  <si>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</si>
  <si>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</si>
  <si>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</si>
  <si>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</si>
  <si>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</si>
  <si>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</si>
  <si>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</si>
  <si>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</si>
  <si>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</si>
  <si>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</si>
  <si>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</si>
  <si>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</si>
  <si>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</si>
  <si>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</si>
  <si>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</si>
  <si>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</si>
  <si>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</si>
  <si>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</si>
  <si>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</si>
  <si>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</si>
  <si>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</si>
  <si>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</si>
  <si>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</si>
  <si>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</si>
  <si>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</si>
  <si>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</si>
  <si>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</si>
  <si>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</si>
  <si>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</si>
  <si>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</si>
  <si>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</si>
  <si>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</si>
  <si>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</si>
  <si>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</si>
  <si>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</si>
  <si>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</si>
  <si>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</si>
  <si>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</si>
  <si>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</si>
  <si>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</si>
  <si>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</si>
  <si>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</si>
  <si>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</si>
  <si>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</si>
  <si>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</si>
  <si>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</si>
  <si>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</si>
  <si>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</si>
  <si>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</si>
  <si>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</si>
  <si>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</si>
  <si>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</si>
  <si>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</si>
  <si>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</si>
  <si>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</si>
  <si>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</si>
  <si>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</si>
  <si>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</si>
  <si>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</si>
  <si>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</si>
  <si>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</si>
  <si>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</si>
  <si>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</si>
  <si>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</si>
  <si>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</si>
  <si>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</si>
  <si>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</si>
  <si>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</si>
  <si>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</si>
  <si>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</si>
  <si>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</si>
  <si>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</si>
  <si>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</si>
  <si>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</si>
  <si>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</si>
  <si>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</si>
  <si>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</si>
  <si>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</si>
  <si>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</si>
  <si>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</si>
  <si>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</si>
  <si>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</si>
  <si>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</si>
  <si>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</si>
  <si>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</si>
  <si>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</si>
  <si>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</si>
  <si>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</si>
  <si>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</si>
  <si>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</si>
  <si>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</si>
  <si>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</si>
  <si>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</si>
  <si>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</si>
  <si>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</si>
  <si>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</si>
  <si>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</si>
  <si>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</si>
  <si>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</si>
  <si>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</si>
  <si>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</si>
  <si>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</si>
  <si>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</si>
  <si>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</si>
  <si>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</si>
  <si>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</si>
  <si>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</si>
  <si>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</si>
  <si>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</si>
  <si>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</si>
  <si>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</si>
  <si>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</si>
  <si>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</si>
  <si>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</si>
  <si>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</si>
  <si>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</si>
  <si>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</si>
  <si>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</si>
  <si>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</si>
  <si>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</si>
  <si>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</si>
  <si>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</si>
  <si>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</si>
  <si>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</si>
  <si>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</si>
  <si>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</si>
  <si>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</si>
  <si>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</si>
  <si>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</si>
  <si>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</si>
  <si>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</si>
  <si>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</si>
  <si>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</si>
  <si>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</si>
  <si>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</si>
  <si>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</si>
  <si>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</si>
  <si>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</si>
  <si>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</si>
  <si>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</si>
  <si>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</si>
  <si>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</si>
  <si>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</si>
  <si>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</si>
  <si>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</si>
  <si>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</si>
  <si>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</si>
  <si>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</si>
  <si>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</si>
  <si>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</si>
  <si>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</si>
  <si>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</si>
  <si>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</si>
  <si>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</si>
  <si>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</si>
  <si>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</si>
  <si>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</si>
  <si>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</si>
  <si>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</si>
  <si>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</si>
  <si>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</si>
  <si>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</si>
  <si>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</si>
  <si>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</si>
  <si>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</si>
  <si>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</si>
  <si>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</si>
  <si>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</si>
  <si>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</si>
  <si>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</si>
  <si>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</si>
  <si>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</si>
  <si>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</si>
  <si>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</si>
  <si>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</si>
  <si>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</si>
  <si>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</si>
  <si>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</si>
  <si>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</si>
  <si>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</si>
  <si>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</si>
  <si>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</si>
  <si>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</si>
  <si>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</si>
  <si>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</si>
  <si>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</si>
  <si>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</si>
  <si>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</si>
  <si>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</si>
  <si>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</si>
  <si>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</si>
  <si>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</si>
  <si>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</si>
  <si>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</si>
  <si>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</si>
  <si>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</si>
  <si>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</si>
  <si>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</si>
  <si>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</si>
  <si>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</si>
  <si>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</si>
  <si>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</si>
  <si>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</si>
  <si>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</si>
  <si>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</si>
  <si>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</si>
  <si>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</si>
  <si>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</si>
  <si>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</si>
  <si>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</si>
  <si>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</si>
  <si>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</si>
  <si>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</si>
  <si>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</si>
  <si>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</si>
  <si>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</si>
  <si>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</si>
  <si>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</si>
  <si>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</si>
  <si>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</si>
  <si>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</si>
  <si>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</si>
  <si>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</si>
  <si>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</si>
  <si>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</si>
  <si>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</si>
  <si>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</si>
  <si>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</si>
  <si>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</si>
  <si>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</si>
  <si>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</si>
  <si>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</si>
  <si>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</si>
  <si>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</si>
  <si>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</si>
  <si>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</si>
  <si>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</si>
  <si>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</si>
  <si>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</si>
  <si>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</si>
  <si>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</si>
  <si>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</si>
  <si>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</si>
  <si>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</si>
  <si>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</si>
  <si>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</si>
  <si>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</si>
  <si>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</si>
  <si>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</si>
  <si>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</si>
  <si>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</si>
  <si>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</si>
  <si>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</si>
  <si>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</si>
  <si>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</si>
  <si>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</si>
  <si>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</si>
  <si>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</si>
  <si>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</si>
  <si>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</si>
  <si>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</si>
  <si>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</si>
  <si>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</si>
  <si>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</si>
  <si>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</si>
  <si>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</si>
  <si>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</si>
  <si>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</si>
  <si>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</si>
  <si>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</si>
  <si>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</si>
  <si>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</si>
  <si>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</si>
  <si>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</si>
  <si>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</si>
  <si>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</si>
  <si>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</si>
  <si>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</si>
  <si>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</si>
  <si>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</si>
  <si>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</si>
  <si>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</si>
  <si>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</si>
  <si>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</si>
  <si>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</si>
  <si>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</si>
  <si>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</si>
  <si>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</si>
  <si>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</si>
  <si>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</si>
  <si>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</si>
  <si>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</si>
  <si>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</si>
  <si>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</si>
  <si>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</si>
  <si>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</si>
  <si>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</si>
  <si>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</si>
  <si>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</si>
  <si>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</si>
  <si>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</si>
  <si>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</si>
  <si>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</si>
  <si>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</si>
  <si>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</si>
  <si>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</si>
  <si>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</si>
  <si>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</si>
  <si>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</si>
  <si>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</si>
  <si>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</si>
  <si>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</si>
  <si>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</si>
  <si>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</si>
  <si>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</si>
  <si>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</si>
  <si>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</si>
  <si>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</si>
  <si>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</si>
  <si>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</si>
  <si>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</si>
  <si>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</si>
  <si>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</si>
  <si>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</si>
  <si>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</si>
  <si>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</si>
  <si>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</si>
  <si>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</si>
  <si>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</si>
  <si>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</si>
  <si>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</si>
  <si>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</si>
  <si>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</si>
  <si>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</si>
  <si>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</si>
  <si>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</si>
  <si>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</si>
  <si>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</si>
  <si>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</si>
  <si>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</si>
  <si>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</si>
  <si>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</si>
  <si>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</si>
  <si>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</si>
  <si>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</si>
  <si>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</si>
  <si>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</si>
  <si>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</si>
  <si>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</si>
  <si>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</si>
  <si>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</si>
  <si>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</si>
  <si>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</si>
  <si>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</si>
  <si>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</si>
  <si>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</si>
  <si>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</si>
  <si>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</si>
  <si>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</si>
  <si>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</si>
  <si>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</si>
  <si>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</si>
  <si>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</si>
  <si>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</si>
  <si>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</si>
  <si>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</si>
  <si>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</si>
  <si>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</si>
  <si>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</si>
  <si>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</si>
  <si>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</si>
  <si>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</si>
  <si>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</si>
  <si>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</si>
  <si>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</si>
  <si>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</si>
  <si>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</si>
  <si>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</si>
  <si>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</si>
  <si>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</si>
  <si>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</si>
  <si>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</si>
  <si>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</si>
  <si>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</si>
  <si>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</si>
  <si>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</si>
  <si>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</si>
  <si>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</si>
  <si>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</si>
  <si>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</si>
  <si>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</si>
  <si>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</si>
  <si>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</si>
  <si>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</si>
  <si>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</si>
  <si>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</si>
  <si>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</si>
  <si>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</si>
  <si>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</si>
  <si>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</si>
  <si>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</si>
  <si>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</si>
  <si>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</si>
  <si>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</si>
  <si>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</si>
  <si>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</si>
  <si>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</si>
  <si>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</si>
  <si>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</si>
  <si>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</si>
  <si>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</si>
  <si>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</si>
  <si>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</si>
  <si>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</si>
  <si>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</si>
  <si>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</si>
  <si>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</si>
  <si>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</si>
  <si>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</si>
  <si>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</si>
  <si>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</si>
  <si>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</si>
  <si>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</si>
  <si>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</si>
  <si>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</si>
  <si>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</si>
  <si>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</si>
  <si>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</si>
  <si>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</si>
  <si>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</si>
  <si>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</si>
  <si>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</si>
  <si>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</si>
  <si>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</si>
  <si>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</si>
  <si>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</si>
  <si>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</si>
  <si>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</si>
  <si>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</si>
  <si>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</si>
  <si>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</si>
  <si>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</si>
  <si>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</si>
  <si>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</si>
  <si>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</si>
  <si>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</si>
  <si>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</si>
  <si>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</si>
  <si>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</si>
  <si>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</si>
  <si>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</si>
  <si>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</si>
  <si>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</si>
  <si>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</si>
  <si>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</si>
  <si>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</si>
  <si>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</si>
  <si>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</si>
  <si>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</si>
  <si>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</si>
  <si>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</si>
  <si>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</si>
  <si>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</si>
  <si>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</si>
  <si>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</si>
  <si>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</si>
  <si>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</si>
  <si>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</si>
  <si>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</si>
  <si>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</si>
  <si>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</si>
  <si>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</si>
  <si>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</si>
  <si>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</si>
  <si>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</si>
  <si>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</si>
  <si>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</si>
  <si>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</si>
  <si>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</si>
  <si>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</si>
  <si>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</si>
  <si>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</si>
  <si>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</si>
  <si>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</si>
  <si>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</si>
  <si>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</si>
  <si>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</si>
  <si>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</si>
  <si>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</si>
  <si>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</si>
  <si>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</si>
  <si>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</si>
  <si>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</si>
  <si>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</si>
  <si>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</si>
  <si>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</si>
  <si>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</si>
  <si>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</si>
  <si>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</si>
  <si>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</si>
  <si>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</si>
  <si>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</si>
  <si>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</si>
  <si>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</si>
  <si>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</si>
  <si>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</si>
  <si>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</si>
  <si>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</si>
  <si>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</si>
  <si>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</si>
  <si>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</si>
  <si>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</si>
  <si>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</si>
  <si>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</si>
  <si>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</si>
  <si>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</si>
  <si>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</si>
  <si>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</si>
  <si>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</si>
  <si>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</si>
  <si>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</si>
  <si>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</si>
  <si>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</si>
  <si>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</si>
  <si>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</si>
  <si>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</si>
  <si>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</si>
  <si>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</si>
  <si>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</si>
  <si>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</si>
  <si>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</si>
  <si>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</si>
  <si>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</si>
  <si>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</si>
  <si>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</si>
  <si>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</si>
  <si>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</si>
  <si>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</si>
  <si>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</si>
  <si>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</si>
  <si>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76IS2025/01/21</t>
  </si>
  <si>
    <t>East_Delhi_Waste_Processing_Company_Limited_(EDWPCL)</t>
  </si>
  <si>
    <t>GRETAENERGY</t>
  </si>
  <si>
    <t>GNA/NR/2025/01/20/4168</t>
  </si>
  <si>
    <t>BAWANA_GAS</t>
  </si>
  <si>
    <t>NR/30092023/31122025/SH-07</t>
  </si>
  <si>
    <t>Meghalaya_Ben</t>
  </si>
  <si>
    <t>GNA/NR/2025/01/20/2470</t>
  </si>
  <si>
    <t>JPNIGRIE_JNSTPP</t>
  </si>
  <si>
    <t>GNA/NR/2025/01/01/5531</t>
  </si>
  <si>
    <t>CHANJUII</t>
  </si>
  <si>
    <t>NR/01082024/19092033/Chanju/TPDDL/01082024</t>
  </si>
  <si>
    <t>NBVLIPP</t>
  </si>
  <si>
    <t>GNA/NR/2025/01/01/3733</t>
  </si>
  <si>
    <t>SKS_Raigarh</t>
  </si>
  <si>
    <t>GNA/NR/2025/01/02/1250</t>
  </si>
  <si>
    <t>NR/30092023/26122029/SH-06</t>
  </si>
  <si>
    <t>RKM_POWER</t>
  </si>
  <si>
    <t>GNA/NR/2025/01/01/6775</t>
  </si>
  <si>
    <t>GNA/NR/2025/01/01/3514</t>
  </si>
  <si>
    <t>AEML</t>
  </si>
  <si>
    <t>GNA/WR/2025/01/01/9606</t>
  </si>
  <si>
    <t>GNA/WR/2024/11/01/4200</t>
  </si>
  <si>
    <t>JP_BINA</t>
  </si>
  <si>
    <t>GNA/NR/2025/01/01/8738</t>
  </si>
  <si>
    <t>GNA/NR/2025/01/01/6528</t>
  </si>
  <si>
    <t>GNA/NR/2025/01/01/7459</t>
  </si>
  <si>
    <t>TPC_MSEB</t>
  </si>
  <si>
    <t>GNA/WR/2025/01/01/8625</t>
  </si>
  <si>
    <t>SINGOLI</t>
  </si>
  <si>
    <t>GNA/NR/2025/01/20/9333</t>
  </si>
  <si>
    <t>SIMHAPURI</t>
  </si>
  <si>
    <t>GNA/NR/2025/01/20/9046</t>
  </si>
  <si>
    <t>GAYATRIGREENTN</t>
  </si>
  <si>
    <t>GNA/NR/2025/01/20/4698</t>
  </si>
  <si>
    <t>ZUARICEMCPP</t>
  </si>
  <si>
    <t>GNA/NR/2025/01/20/5216</t>
  </si>
  <si>
    <t>GNA/NR/2025/01/01/3925</t>
  </si>
  <si>
    <t>NR/2025/24933/C</t>
  </si>
  <si>
    <t>JIPL</t>
  </si>
  <si>
    <t>NR/2025/24934/C</t>
  </si>
  <si>
    <t>JPL2</t>
  </si>
  <si>
    <t>GNA/NR/2025/01/01/3945</t>
  </si>
  <si>
    <t>TRN_ENERGY</t>
  </si>
  <si>
    <t>NR/2025/24935/C</t>
  </si>
  <si>
    <t>GNA/NR/2025/01/01/8058</t>
  </si>
  <si>
    <t>TCSPL_BKN2</t>
  </si>
  <si>
    <t>OIDLWM2_AEROCITY</t>
  </si>
  <si>
    <t>NR/2025/24838/A/50195</t>
  </si>
  <si>
    <t>RSRPL_BKN</t>
  </si>
  <si>
    <t>NR/2025/24939/C</t>
  </si>
  <si>
    <t>OIDLWM3_AEROCITY</t>
  </si>
  <si>
    <t>NR/2025/24839/A/50196</t>
  </si>
  <si>
    <t>ABLWM1_AEROCITY</t>
  </si>
  <si>
    <t>NR/2025/24837/A/50194</t>
  </si>
  <si>
    <t>TPSL_BKN2</t>
  </si>
  <si>
    <t>NR/2025/24938/C</t>
  </si>
  <si>
    <t>TESPL_BKN2</t>
  </si>
  <si>
    <t>NR/2024/24434/A/49848</t>
  </si>
  <si>
    <t>Manipur_Ben</t>
  </si>
  <si>
    <t>NER/2024/2820/A/50143</t>
  </si>
  <si>
    <t>TANGEDCO</t>
  </si>
  <si>
    <t>SR/2024/15456/A/49838</t>
  </si>
  <si>
    <t>NR/2024/24508/A/50191</t>
  </si>
  <si>
    <t>ITCWIND</t>
  </si>
  <si>
    <t>NR/2024/24418/A/49832</t>
  </si>
  <si>
    <t>NR/2024/24507/A/50192</t>
  </si>
  <si>
    <t>NR/2024/24614/A/50190</t>
  </si>
  <si>
    <t>NSLSUGARALAND</t>
  </si>
  <si>
    <t>NR/2024/24435/A/49847</t>
  </si>
  <si>
    <t>NSLKSLWPRTY</t>
  </si>
  <si>
    <t>NR/2024/24566/A/49839</t>
  </si>
  <si>
    <t>GOA_Beneficiary</t>
  </si>
  <si>
    <t>WR/2024/25501/A/50163</t>
  </si>
  <si>
    <t>APSEPL_FTG</t>
  </si>
  <si>
    <t>GNARE/NR/2024/12/20/3668</t>
  </si>
  <si>
    <t>Tuticorin_GIREL</t>
  </si>
  <si>
    <t>GNARE/SR/2025/01/13/4532</t>
  </si>
  <si>
    <t>HARYANA-BAWANA_GAS</t>
  </si>
  <si>
    <t>PUNJAB-BAWANA_GAS</t>
  </si>
  <si>
    <t>OIDLWM2_AEROCITY-TCSPL_BKN2</t>
  </si>
  <si>
    <t>OIDLWM3_AEROCITY-TCSPL_BKN2</t>
  </si>
  <si>
    <t>ABLWM1_AEROCITY-TCSPL_BKN2</t>
  </si>
  <si>
    <t>l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</si>
</sst>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0</v>
          </cell>
          <cell r="C5">
            <v>130</v>
          </cell>
          <cell r="D5">
            <v>0</v>
          </cell>
          <cell r="E5">
            <v>90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130</v>
          </cell>
          <cell r="D6">
            <v>0</v>
          </cell>
          <cell r="E6">
            <v>90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130</v>
          </cell>
          <cell r="D7">
            <v>0</v>
          </cell>
          <cell r="E7">
            <v>90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130</v>
          </cell>
          <cell r="D8">
            <v>0</v>
          </cell>
          <cell r="E8">
            <v>90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130</v>
          </cell>
          <cell r="D9">
            <v>0</v>
          </cell>
          <cell r="E9">
            <v>90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130</v>
          </cell>
          <cell r="D10">
            <v>0</v>
          </cell>
          <cell r="E10">
            <v>90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130</v>
          </cell>
          <cell r="D11">
            <v>0</v>
          </cell>
          <cell r="E11">
            <v>90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130</v>
          </cell>
          <cell r="D12">
            <v>0</v>
          </cell>
          <cell r="E12">
            <v>90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130</v>
          </cell>
          <cell r="D13">
            <v>0</v>
          </cell>
          <cell r="E13">
            <v>90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130</v>
          </cell>
          <cell r="D14">
            <v>0</v>
          </cell>
          <cell r="E14">
            <v>90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130</v>
          </cell>
          <cell r="D15">
            <v>0</v>
          </cell>
          <cell r="E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130</v>
          </cell>
          <cell r="D16">
            <v>0</v>
          </cell>
          <cell r="E16">
            <v>90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130</v>
          </cell>
          <cell r="D17">
            <v>0</v>
          </cell>
          <cell r="E17">
            <v>90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130</v>
          </cell>
          <cell r="D18">
            <v>0</v>
          </cell>
          <cell r="E18">
            <v>90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130</v>
          </cell>
          <cell r="D19">
            <v>0</v>
          </cell>
          <cell r="E19">
            <v>90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130</v>
          </cell>
          <cell r="D20">
            <v>0</v>
          </cell>
          <cell r="E20">
            <v>90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130</v>
          </cell>
          <cell r="D21">
            <v>0</v>
          </cell>
          <cell r="E21">
            <v>90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130</v>
          </cell>
          <cell r="D22">
            <v>0</v>
          </cell>
          <cell r="E22">
            <v>90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130</v>
          </cell>
          <cell r="D23">
            <v>0</v>
          </cell>
          <cell r="E23">
            <v>90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130</v>
          </cell>
          <cell r="D24">
            <v>0</v>
          </cell>
          <cell r="E24">
            <v>90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130</v>
          </cell>
          <cell r="D25">
            <v>0</v>
          </cell>
          <cell r="E25">
            <v>90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130</v>
          </cell>
          <cell r="D26">
            <v>0</v>
          </cell>
          <cell r="E26">
            <v>90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130</v>
          </cell>
          <cell r="D27">
            <v>0</v>
          </cell>
          <cell r="E27">
            <v>90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130</v>
          </cell>
          <cell r="D28">
            <v>0</v>
          </cell>
          <cell r="E28">
            <v>90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130</v>
          </cell>
          <cell r="D29">
            <v>0</v>
          </cell>
          <cell r="E29">
            <v>90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130</v>
          </cell>
          <cell r="D30">
            <v>0</v>
          </cell>
          <cell r="E30">
            <v>90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130</v>
          </cell>
          <cell r="D31">
            <v>0</v>
          </cell>
          <cell r="E31">
            <v>90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130</v>
          </cell>
          <cell r="D32">
            <v>0</v>
          </cell>
          <cell r="E32">
            <v>90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130</v>
          </cell>
          <cell r="D33">
            <v>0</v>
          </cell>
          <cell r="E33">
            <v>90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130</v>
          </cell>
          <cell r="D34">
            <v>0</v>
          </cell>
          <cell r="E34">
            <v>90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130</v>
          </cell>
          <cell r="D35">
            <v>0</v>
          </cell>
          <cell r="E35">
            <v>90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130</v>
          </cell>
          <cell r="D36">
            <v>0</v>
          </cell>
          <cell r="E36">
            <v>90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130</v>
          </cell>
          <cell r="D37">
            <v>0</v>
          </cell>
          <cell r="E37">
            <v>90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130</v>
          </cell>
          <cell r="D38">
            <v>0</v>
          </cell>
          <cell r="E38">
            <v>90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130</v>
          </cell>
          <cell r="D39">
            <v>0</v>
          </cell>
          <cell r="E39">
            <v>90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130</v>
          </cell>
          <cell r="D40">
            <v>0</v>
          </cell>
          <cell r="E40">
            <v>90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130</v>
          </cell>
          <cell r="D41">
            <v>0</v>
          </cell>
          <cell r="E41">
            <v>90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130</v>
          </cell>
          <cell r="D42">
            <v>0</v>
          </cell>
          <cell r="E42">
            <v>90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130</v>
          </cell>
          <cell r="D43">
            <v>0</v>
          </cell>
          <cell r="E43">
            <v>90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130</v>
          </cell>
          <cell r="D44">
            <v>0</v>
          </cell>
          <cell r="E44">
            <v>90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130</v>
          </cell>
          <cell r="D45">
            <v>0</v>
          </cell>
          <cell r="E45">
            <v>90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130</v>
          </cell>
          <cell r="D46">
            <v>0</v>
          </cell>
          <cell r="E46">
            <v>90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130</v>
          </cell>
          <cell r="D47">
            <v>0</v>
          </cell>
          <cell r="E47">
            <v>90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130</v>
          </cell>
          <cell r="D48">
            <v>0</v>
          </cell>
          <cell r="E48">
            <v>90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130</v>
          </cell>
          <cell r="D49">
            <v>0</v>
          </cell>
          <cell r="E49">
            <v>90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130</v>
          </cell>
          <cell r="D50">
            <v>0</v>
          </cell>
          <cell r="E50">
            <v>90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130</v>
          </cell>
          <cell r="D51">
            <v>0</v>
          </cell>
          <cell r="E51">
            <v>90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130</v>
          </cell>
          <cell r="D52">
            <v>0</v>
          </cell>
          <cell r="E52">
            <v>90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130</v>
          </cell>
          <cell r="D53">
            <v>0</v>
          </cell>
          <cell r="E53">
            <v>90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130</v>
          </cell>
          <cell r="D54">
            <v>0</v>
          </cell>
          <cell r="E54">
            <v>90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130</v>
          </cell>
          <cell r="D55">
            <v>0</v>
          </cell>
          <cell r="E55">
            <v>90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130</v>
          </cell>
          <cell r="D56">
            <v>0</v>
          </cell>
          <cell r="E56">
            <v>90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130</v>
          </cell>
          <cell r="D57">
            <v>0</v>
          </cell>
          <cell r="E57">
            <v>90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130</v>
          </cell>
          <cell r="D58">
            <v>0</v>
          </cell>
          <cell r="E58">
            <v>90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130</v>
          </cell>
          <cell r="D59">
            <v>0</v>
          </cell>
          <cell r="E59">
            <v>90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130</v>
          </cell>
          <cell r="D60">
            <v>0</v>
          </cell>
          <cell r="E60">
            <v>90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130</v>
          </cell>
          <cell r="D61">
            <v>0</v>
          </cell>
          <cell r="E61">
            <v>90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130</v>
          </cell>
          <cell r="D62">
            <v>0</v>
          </cell>
          <cell r="E62">
            <v>90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130</v>
          </cell>
          <cell r="D63">
            <v>0</v>
          </cell>
          <cell r="E63">
            <v>90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130</v>
          </cell>
          <cell r="D64">
            <v>0</v>
          </cell>
          <cell r="E64">
            <v>90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130</v>
          </cell>
          <cell r="D65">
            <v>0</v>
          </cell>
          <cell r="E65">
            <v>90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130</v>
          </cell>
          <cell r="D66">
            <v>0</v>
          </cell>
          <cell r="E66">
            <v>90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130</v>
          </cell>
          <cell r="D67">
            <v>0</v>
          </cell>
          <cell r="E67">
            <v>90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130</v>
          </cell>
          <cell r="D68">
            <v>0</v>
          </cell>
          <cell r="E68">
            <v>90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130</v>
          </cell>
          <cell r="D69">
            <v>0</v>
          </cell>
          <cell r="E69">
            <v>90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130</v>
          </cell>
          <cell r="D70">
            <v>0</v>
          </cell>
          <cell r="E70">
            <v>90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130</v>
          </cell>
          <cell r="D71">
            <v>0</v>
          </cell>
          <cell r="E71">
            <v>90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130</v>
          </cell>
          <cell r="D72">
            <v>0</v>
          </cell>
          <cell r="E72">
            <v>90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130</v>
          </cell>
          <cell r="D73">
            <v>0</v>
          </cell>
          <cell r="E73">
            <v>90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130</v>
          </cell>
          <cell r="D74">
            <v>0</v>
          </cell>
          <cell r="E74">
            <v>90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130</v>
          </cell>
          <cell r="D75">
            <v>0</v>
          </cell>
          <cell r="E75">
            <v>90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130</v>
          </cell>
          <cell r="D76">
            <v>0</v>
          </cell>
          <cell r="E76">
            <v>90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130</v>
          </cell>
          <cell r="D77">
            <v>0</v>
          </cell>
          <cell r="E77">
            <v>90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130</v>
          </cell>
          <cell r="D78">
            <v>0</v>
          </cell>
          <cell r="E78">
            <v>90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130</v>
          </cell>
          <cell r="D79">
            <v>0</v>
          </cell>
          <cell r="E79">
            <v>90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130</v>
          </cell>
          <cell r="D80">
            <v>0</v>
          </cell>
          <cell r="E80">
            <v>90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130</v>
          </cell>
          <cell r="D81">
            <v>0</v>
          </cell>
          <cell r="E81">
            <v>90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130</v>
          </cell>
          <cell r="D82">
            <v>0</v>
          </cell>
          <cell r="E82">
            <v>90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130</v>
          </cell>
          <cell r="D83">
            <v>0</v>
          </cell>
          <cell r="E83">
            <v>90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130</v>
          </cell>
          <cell r="D84">
            <v>0</v>
          </cell>
          <cell r="E84">
            <v>90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130</v>
          </cell>
          <cell r="D85">
            <v>0</v>
          </cell>
          <cell r="E85">
            <v>90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130</v>
          </cell>
          <cell r="D86">
            <v>0</v>
          </cell>
          <cell r="E86">
            <v>90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130</v>
          </cell>
          <cell r="D87">
            <v>0</v>
          </cell>
          <cell r="E87">
            <v>90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130</v>
          </cell>
          <cell r="D88">
            <v>0</v>
          </cell>
          <cell r="E88">
            <v>90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130</v>
          </cell>
          <cell r="D89">
            <v>0</v>
          </cell>
          <cell r="E89">
            <v>90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130</v>
          </cell>
          <cell r="D90">
            <v>0</v>
          </cell>
          <cell r="E90">
            <v>90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130</v>
          </cell>
          <cell r="D91">
            <v>0</v>
          </cell>
          <cell r="E91">
            <v>90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130</v>
          </cell>
          <cell r="D92">
            <v>0</v>
          </cell>
          <cell r="E92">
            <v>90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130</v>
          </cell>
          <cell r="D93">
            <v>0</v>
          </cell>
          <cell r="E93">
            <v>90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130</v>
          </cell>
          <cell r="D94">
            <v>0</v>
          </cell>
          <cell r="E94">
            <v>90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130</v>
          </cell>
          <cell r="D95">
            <v>0</v>
          </cell>
          <cell r="E95">
            <v>90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130</v>
          </cell>
          <cell r="D96">
            <v>0</v>
          </cell>
          <cell r="E96">
            <v>90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130</v>
          </cell>
          <cell r="D97">
            <v>0</v>
          </cell>
          <cell r="E97">
            <v>90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130</v>
          </cell>
          <cell r="D98">
            <v>0</v>
          </cell>
          <cell r="E98">
            <v>90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130</v>
          </cell>
          <cell r="D99">
            <v>0</v>
          </cell>
          <cell r="E99">
            <v>90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130</v>
          </cell>
          <cell r="D100">
            <v>0</v>
          </cell>
          <cell r="E100">
            <v>90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45678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146</v>
      </c>
    </row>
    <row r="9" spans="1:3">
      <c r="A9" s="47" t="s">
        <v>445</v>
      </c>
      <c r="B9" s="206">
        <v>45679.444560185184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45678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23.5</v>
      </c>
      <c r="C3" s="203">
        <v>23.5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9.8041999999999998</v>
      </c>
      <c r="J3" s="22">
        <f>C3*E3/100</f>
        <v>5.4825499999999998</v>
      </c>
      <c r="K3" s="22">
        <f>C3*F3/100</f>
        <v>7.0711500000000003</v>
      </c>
      <c r="L3" s="22">
        <f>C3*G3/100</f>
        <v>1.1421000000000001</v>
      </c>
      <c r="M3" s="155">
        <f>SUM(I3:L3)</f>
        <v>23.5</v>
      </c>
      <c r="N3" s="23"/>
      <c r="P3" s="38">
        <f t="shared" ref="P3:P34" si="1">I3</f>
        <v>9.8041999999999998</v>
      </c>
      <c r="Q3" s="38">
        <f t="shared" ref="Q3:Q34" si="2">J3</f>
        <v>5.4825499999999998</v>
      </c>
      <c r="R3" s="38">
        <f t="shared" ref="R3:R34" si="3">K3</f>
        <v>7.0711500000000003</v>
      </c>
      <c r="S3" s="38">
        <f t="shared" ref="S3:S34" si="4">L3</f>
        <v>1.1421000000000001</v>
      </c>
      <c r="T3" s="38">
        <f>SUM(P3:S3)</f>
        <v>23.5</v>
      </c>
    </row>
    <row r="4" spans="1:20">
      <c r="A4" s="8" t="s">
        <v>46</v>
      </c>
      <c r="B4" s="203">
        <v>23.5</v>
      </c>
      <c r="C4" s="203">
        <v>23.5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9.8041999999999998</v>
      </c>
      <c r="J4" s="22">
        <f t="shared" ref="J4:J67" si="6">C4*E4/100</f>
        <v>5.4825499999999998</v>
      </c>
      <c r="K4" s="22">
        <f t="shared" ref="K4:K67" si="7">C4*F4/100</f>
        <v>7.0711500000000003</v>
      </c>
      <c r="L4" s="22">
        <f t="shared" ref="L4:L67" si="8">C4*G4/100</f>
        <v>1.1421000000000001</v>
      </c>
      <c r="M4" s="156">
        <f t="shared" ref="M4:M67" si="9">SUM(I4:L4)</f>
        <v>23.5</v>
      </c>
      <c r="N4" s="23"/>
      <c r="P4" s="38">
        <f t="shared" si="1"/>
        <v>9.8041999999999998</v>
      </c>
      <c r="Q4" s="38">
        <f t="shared" si="2"/>
        <v>5.4825499999999998</v>
      </c>
      <c r="R4" s="38">
        <f t="shared" si="3"/>
        <v>7.0711500000000003</v>
      </c>
      <c r="S4" s="38">
        <f t="shared" si="4"/>
        <v>1.1421000000000001</v>
      </c>
      <c r="T4" s="38">
        <f t="shared" ref="T4:T67" si="10">SUM(P4:S4)</f>
        <v>23.5</v>
      </c>
    </row>
    <row r="5" spans="1:20">
      <c r="A5" s="8" t="s">
        <v>47</v>
      </c>
      <c r="B5" s="203">
        <v>23.5</v>
      </c>
      <c r="C5" s="203">
        <v>23.5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9.8041999999999998</v>
      </c>
      <c r="J5" s="22">
        <f t="shared" si="6"/>
        <v>5.4825499999999998</v>
      </c>
      <c r="K5" s="22">
        <f t="shared" si="7"/>
        <v>7.0711500000000003</v>
      </c>
      <c r="L5" s="22">
        <f t="shared" si="8"/>
        <v>1.1421000000000001</v>
      </c>
      <c r="M5" s="156">
        <f t="shared" si="9"/>
        <v>23.5</v>
      </c>
      <c r="N5" s="23"/>
      <c r="P5" s="38">
        <f t="shared" si="1"/>
        <v>9.8041999999999998</v>
      </c>
      <c r="Q5" s="38">
        <f t="shared" si="2"/>
        <v>5.4825499999999998</v>
      </c>
      <c r="R5" s="38">
        <f t="shared" si="3"/>
        <v>7.0711500000000003</v>
      </c>
      <c r="S5" s="38">
        <f t="shared" si="4"/>
        <v>1.1421000000000001</v>
      </c>
      <c r="T5" s="38">
        <f t="shared" si="10"/>
        <v>23.5</v>
      </c>
    </row>
    <row r="6" spans="1:20">
      <c r="A6" s="8" t="s">
        <v>48</v>
      </c>
      <c r="B6" s="203">
        <v>23.5</v>
      </c>
      <c r="C6" s="203">
        <v>23.5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9.8041999999999998</v>
      </c>
      <c r="J6" s="22">
        <f t="shared" si="6"/>
        <v>5.4825499999999998</v>
      </c>
      <c r="K6" s="22">
        <f t="shared" si="7"/>
        <v>7.0711500000000003</v>
      </c>
      <c r="L6" s="22">
        <f t="shared" si="8"/>
        <v>1.1421000000000001</v>
      </c>
      <c r="M6" s="156">
        <f t="shared" si="9"/>
        <v>23.5</v>
      </c>
      <c r="N6" s="23"/>
      <c r="P6" s="38">
        <f t="shared" si="1"/>
        <v>9.8041999999999998</v>
      </c>
      <c r="Q6" s="38">
        <f t="shared" si="2"/>
        <v>5.4825499999999998</v>
      </c>
      <c r="R6" s="38">
        <f t="shared" si="3"/>
        <v>7.0711500000000003</v>
      </c>
      <c r="S6" s="38">
        <f t="shared" si="4"/>
        <v>1.1421000000000001</v>
      </c>
      <c r="T6" s="38">
        <f t="shared" si="10"/>
        <v>23.5</v>
      </c>
    </row>
    <row r="7" spans="1:20">
      <c r="A7" s="8" t="s">
        <v>49</v>
      </c>
      <c r="B7" s="203">
        <v>23.5</v>
      </c>
      <c r="C7" s="203">
        <v>23.5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9.8041999999999998</v>
      </c>
      <c r="J7" s="22">
        <f t="shared" si="6"/>
        <v>5.4825499999999998</v>
      </c>
      <c r="K7" s="22">
        <f t="shared" si="7"/>
        <v>7.0711500000000003</v>
      </c>
      <c r="L7" s="22">
        <f t="shared" si="8"/>
        <v>1.1421000000000001</v>
      </c>
      <c r="M7" s="156">
        <f t="shared" si="9"/>
        <v>23.5</v>
      </c>
      <c r="N7" s="23"/>
      <c r="P7" s="38">
        <f t="shared" si="1"/>
        <v>9.8041999999999998</v>
      </c>
      <c r="Q7" s="38">
        <f t="shared" si="2"/>
        <v>5.4825499999999998</v>
      </c>
      <c r="R7" s="38">
        <f t="shared" si="3"/>
        <v>7.0711500000000003</v>
      </c>
      <c r="S7" s="38">
        <f t="shared" si="4"/>
        <v>1.1421000000000001</v>
      </c>
      <c r="T7" s="38">
        <f t="shared" si="10"/>
        <v>23.5</v>
      </c>
    </row>
    <row r="8" spans="1:20">
      <c r="A8" s="8" t="s">
        <v>50</v>
      </c>
      <c r="B8" s="203">
        <v>23.5</v>
      </c>
      <c r="C8" s="203">
        <v>23.5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9.8041999999999998</v>
      </c>
      <c r="J8" s="22">
        <f t="shared" si="6"/>
        <v>5.4825499999999998</v>
      </c>
      <c r="K8" s="22">
        <f t="shared" si="7"/>
        <v>7.0711500000000003</v>
      </c>
      <c r="L8" s="22">
        <f t="shared" si="8"/>
        <v>1.1421000000000001</v>
      </c>
      <c r="M8" s="156">
        <f t="shared" si="9"/>
        <v>23.5</v>
      </c>
      <c r="N8" s="23"/>
      <c r="P8" s="38">
        <f t="shared" si="1"/>
        <v>9.8041999999999998</v>
      </c>
      <c r="Q8" s="38">
        <f t="shared" si="2"/>
        <v>5.4825499999999998</v>
      </c>
      <c r="R8" s="38">
        <f t="shared" si="3"/>
        <v>7.0711500000000003</v>
      </c>
      <c r="S8" s="38">
        <f t="shared" si="4"/>
        <v>1.1421000000000001</v>
      </c>
      <c r="T8" s="38">
        <f t="shared" si="10"/>
        <v>23.5</v>
      </c>
    </row>
    <row r="9" spans="1:20">
      <c r="A9" s="8" t="s">
        <v>51</v>
      </c>
      <c r="B9" s="203">
        <v>23.5</v>
      </c>
      <c r="C9" s="203">
        <v>23.5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9.8041999999999998</v>
      </c>
      <c r="J9" s="22">
        <f t="shared" si="6"/>
        <v>5.4825499999999998</v>
      </c>
      <c r="K9" s="22">
        <f t="shared" si="7"/>
        <v>7.0711500000000003</v>
      </c>
      <c r="L9" s="22">
        <f t="shared" si="8"/>
        <v>1.1421000000000001</v>
      </c>
      <c r="M9" s="156">
        <f t="shared" si="9"/>
        <v>23.5</v>
      </c>
      <c r="N9" s="23"/>
      <c r="P9" s="38">
        <f t="shared" si="1"/>
        <v>9.8041999999999998</v>
      </c>
      <c r="Q9" s="38">
        <f t="shared" si="2"/>
        <v>5.4825499999999998</v>
      </c>
      <c r="R9" s="38">
        <f t="shared" si="3"/>
        <v>7.0711500000000003</v>
      </c>
      <c r="S9" s="38">
        <f t="shared" si="4"/>
        <v>1.1421000000000001</v>
      </c>
      <c r="T9" s="38">
        <f t="shared" si="10"/>
        <v>23.5</v>
      </c>
    </row>
    <row r="10" spans="1:20">
      <c r="A10" s="8" t="s">
        <v>52</v>
      </c>
      <c r="B10" s="203">
        <v>23.5</v>
      </c>
      <c r="C10" s="203">
        <v>23.5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9.8041999999999998</v>
      </c>
      <c r="J10" s="22">
        <f t="shared" si="6"/>
        <v>5.4825499999999998</v>
      </c>
      <c r="K10" s="22">
        <f t="shared" si="7"/>
        <v>7.0711500000000003</v>
      </c>
      <c r="L10" s="22">
        <f t="shared" si="8"/>
        <v>1.1421000000000001</v>
      </c>
      <c r="M10" s="156">
        <f t="shared" si="9"/>
        <v>23.5</v>
      </c>
      <c r="N10" s="23"/>
      <c r="P10" s="38">
        <f t="shared" si="1"/>
        <v>9.8041999999999998</v>
      </c>
      <c r="Q10" s="38">
        <f t="shared" si="2"/>
        <v>5.4825499999999998</v>
      </c>
      <c r="R10" s="38">
        <f t="shared" si="3"/>
        <v>7.0711500000000003</v>
      </c>
      <c r="S10" s="38">
        <f t="shared" si="4"/>
        <v>1.1421000000000001</v>
      </c>
      <c r="T10" s="38">
        <f t="shared" si="10"/>
        <v>23.5</v>
      </c>
    </row>
    <row r="11" spans="1:20">
      <c r="A11" s="8" t="s">
        <v>53</v>
      </c>
      <c r="B11" s="203">
        <v>23.5</v>
      </c>
      <c r="C11" s="203">
        <v>23.5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9.8041999999999998</v>
      </c>
      <c r="J11" s="22">
        <f t="shared" si="6"/>
        <v>5.4825499999999998</v>
      </c>
      <c r="K11" s="22">
        <f t="shared" si="7"/>
        <v>7.0711500000000003</v>
      </c>
      <c r="L11" s="22">
        <f t="shared" si="8"/>
        <v>1.1421000000000001</v>
      </c>
      <c r="M11" s="156">
        <f t="shared" si="9"/>
        <v>23.5</v>
      </c>
      <c r="N11" s="23"/>
      <c r="P11" s="38">
        <f t="shared" si="1"/>
        <v>9.8041999999999998</v>
      </c>
      <c r="Q11" s="38">
        <f t="shared" si="2"/>
        <v>5.4825499999999998</v>
      </c>
      <c r="R11" s="38">
        <f t="shared" si="3"/>
        <v>7.0711500000000003</v>
      </c>
      <c r="S11" s="38">
        <f t="shared" si="4"/>
        <v>1.1421000000000001</v>
      </c>
      <c r="T11" s="38">
        <f t="shared" si="10"/>
        <v>23.5</v>
      </c>
    </row>
    <row r="12" spans="1:20">
      <c r="A12" s="8" t="s">
        <v>54</v>
      </c>
      <c r="B12" s="203">
        <v>23.5</v>
      </c>
      <c r="C12" s="203">
        <v>23.5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9.8041999999999998</v>
      </c>
      <c r="J12" s="22">
        <f t="shared" si="6"/>
        <v>5.4825499999999998</v>
      </c>
      <c r="K12" s="22">
        <f t="shared" si="7"/>
        <v>7.0711500000000003</v>
      </c>
      <c r="L12" s="22">
        <f t="shared" si="8"/>
        <v>1.1421000000000001</v>
      </c>
      <c r="M12" s="156">
        <f t="shared" si="9"/>
        <v>23.5</v>
      </c>
      <c r="N12" s="23"/>
      <c r="P12" s="38">
        <f t="shared" si="1"/>
        <v>9.8041999999999998</v>
      </c>
      <c r="Q12" s="38">
        <f t="shared" si="2"/>
        <v>5.4825499999999998</v>
      </c>
      <c r="R12" s="38">
        <f t="shared" si="3"/>
        <v>7.0711500000000003</v>
      </c>
      <c r="S12" s="38">
        <f t="shared" si="4"/>
        <v>1.1421000000000001</v>
      </c>
      <c r="T12" s="38">
        <f t="shared" si="10"/>
        <v>23.5</v>
      </c>
    </row>
    <row r="13" spans="1:20">
      <c r="A13" s="8" t="s">
        <v>55</v>
      </c>
      <c r="B13" s="203">
        <v>23.5</v>
      </c>
      <c r="C13" s="203">
        <v>23.5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9.8041999999999998</v>
      </c>
      <c r="J13" s="22">
        <f t="shared" si="6"/>
        <v>5.4825499999999998</v>
      </c>
      <c r="K13" s="22">
        <f t="shared" si="7"/>
        <v>7.0711500000000003</v>
      </c>
      <c r="L13" s="22">
        <f t="shared" si="8"/>
        <v>1.1421000000000001</v>
      </c>
      <c r="M13" s="156">
        <f t="shared" si="9"/>
        <v>23.5</v>
      </c>
      <c r="N13" s="23"/>
      <c r="P13" s="38">
        <f t="shared" si="1"/>
        <v>9.8041999999999998</v>
      </c>
      <c r="Q13" s="38">
        <f t="shared" si="2"/>
        <v>5.4825499999999998</v>
      </c>
      <c r="R13" s="38">
        <f t="shared" si="3"/>
        <v>7.0711500000000003</v>
      </c>
      <c r="S13" s="38">
        <f t="shared" si="4"/>
        <v>1.1421000000000001</v>
      </c>
      <c r="T13" s="38">
        <f t="shared" si="10"/>
        <v>23.5</v>
      </c>
    </row>
    <row r="14" spans="1:20">
      <c r="A14" s="8" t="s">
        <v>56</v>
      </c>
      <c r="B14" s="203">
        <v>23.5</v>
      </c>
      <c r="C14" s="203">
        <v>23.5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9.8041999999999998</v>
      </c>
      <c r="J14" s="22">
        <f t="shared" si="6"/>
        <v>5.4825499999999998</v>
      </c>
      <c r="K14" s="22">
        <f t="shared" si="7"/>
        <v>7.0711500000000003</v>
      </c>
      <c r="L14" s="22">
        <f t="shared" si="8"/>
        <v>1.1421000000000001</v>
      </c>
      <c r="M14" s="156">
        <f t="shared" si="9"/>
        <v>23.5</v>
      </c>
      <c r="N14" s="23"/>
      <c r="P14" s="38">
        <f t="shared" si="1"/>
        <v>9.8041999999999998</v>
      </c>
      <c r="Q14" s="38">
        <f t="shared" si="2"/>
        <v>5.4825499999999998</v>
      </c>
      <c r="R14" s="38">
        <f t="shared" si="3"/>
        <v>7.0711500000000003</v>
      </c>
      <c r="S14" s="38">
        <f t="shared" si="4"/>
        <v>1.1421000000000001</v>
      </c>
      <c r="T14" s="38">
        <f t="shared" si="10"/>
        <v>23.5</v>
      </c>
    </row>
    <row r="15" spans="1:20">
      <c r="A15" s="8" t="s">
        <v>57</v>
      </c>
      <c r="B15" s="203">
        <v>23.5</v>
      </c>
      <c r="C15" s="203">
        <v>23.5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9.8041999999999998</v>
      </c>
      <c r="J15" s="22">
        <f t="shared" si="6"/>
        <v>5.4825499999999998</v>
      </c>
      <c r="K15" s="22">
        <f t="shared" si="7"/>
        <v>7.0711500000000003</v>
      </c>
      <c r="L15" s="22">
        <f t="shared" si="8"/>
        <v>1.1421000000000001</v>
      </c>
      <c r="M15" s="156">
        <f t="shared" si="9"/>
        <v>23.5</v>
      </c>
      <c r="N15" s="23"/>
      <c r="P15" s="38">
        <f t="shared" si="1"/>
        <v>9.8041999999999998</v>
      </c>
      <c r="Q15" s="38">
        <f t="shared" si="2"/>
        <v>5.4825499999999998</v>
      </c>
      <c r="R15" s="38">
        <f t="shared" si="3"/>
        <v>7.0711500000000003</v>
      </c>
      <c r="S15" s="38">
        <f t="shared" si="4"/>
        <v>1.1421000000000001</v>
      </c>
      <c r="T15" s="38">
        <f t="shared" si="10"/>
        <v>23.5</v>
      </c>
    </row>
    <row r="16" spans="1:20">
      <c r="A16" s="8" t="s">
        <v>58</v>
      </c>
      <c r="B16" s="203">
        <v>23.5</v>
      </c>
      <c r="C16" s="203">
        <v>23.5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9.8041999999999998</v>
      </c>
      <c r="J16" s="22">
        <f t="shared" si="6"/>
        <v>5.4825499999999998</v>
      </c>
      <c r="K16" s="22">
        <f t="shared" si="7"/>
        <v>7.0711500000000003</v>
      </c>
      <c r="L16" s="22">
        <f t="shared" si="8"/>
        <v>1.1421000000000001</v>
      </c>
      <c r="M16" s="156">
        <f t="shared" si="9"/>
        <v>23.5</v>
      </c>
      <c r="N16" s="23"/>
      <c r="P16" s="38">
        <f t="shared" si="1"/>
        <v>9.8041999999999998</v>
      </c>
      <c r="Q16" s="38">
        <f t="shared" si="2"/>
        <v>5.4825499999999998</v>
      </c>
      <c r="R16" s="38">
        <f t="shared" si="3"/>
        <v>7.0711500000000003</v>
      </c>
      <c r="S16" s="38">
        <f t="shared" si="4"/>
        <v>1.1421000000000001</v>
      </c>
      <c r="T16" s="38">
        <f t="shared" si="10"/>
        <v>23.5</v>
      </c>
    </row>
    <row r="17" spans="1:20">
      <c r="A17" s="8" t="s">
        <v>59</v>
      </c>
      <c r="B17" s="203">
        <v>23.5</v>
      </c>
      <c r="C17" s="203">
        <v>23.5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9.8041999999999998</v>
      </c>
      <c r="J17" s="22">
        <f t="shared" si="6"/>
        <v>5.4825499999999998</v>
      </c>
      <c r="K17" s="22">
        <f t="shared" si="7"/>
        <v>7.0711500000000003</v>
      </c>
      <c r="L17" s="22">
        <f t="shared" si="8"/>
        <v>1.1421000000000001</v>
      </c>
      <c r="M17" s="156">
        <f t="shared" si="9"/>
        <v>23.5</v>
      </c>
      <c r="N17" s="23"/>
      <c r="P17" s="38">
        <f t="shared" si="1"/>
        <v>9.8041999999999998</v>
      </c>
      <c r="Q17" s="38">
        <f t="shared" si="2"/>
        <v>5.4825499999999998</v>
      </c>
      <c r="R17" s="38">
        <f t="shared" si="3"/>
        <v>7.0711500000000003</v>
      </c>
      <c r="S17" s="38">
        <f t="shared" si="4"/>
        <v>1.1421000000000001</v>
      </c>
      <c r="T17" s="38">
        <f t="shared" si="10"/>
        <v>23.5</v>
      </c>
    </row>
    <row r="18" spans="1:20">
      <c r="A18" s="8" t="s">
        <v>60</v>
      </c>
      <c r="B18" s="203">
        <v>23.5</v>
      </c>
      <c r="C18" s="203">
        <v>23.5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9.8041999999999998</v>
      </c>
      <c r="J18" s="22">
        <f t="shared" si="6"/>
        <v>5.4825499999999998</v>
      </c>
      <c r="K18" s="22">
        <f t="shared" si="7"/>
        <v>7.0711500000000003</v>
      </c>
      <c r="L18" s="22">
        <f t="shared" si="8"/>
        <v>1.1421000000000001</v>
      </c>
      <c r="M18" s="156">
        <f t="shared" si="9"/>
        <v>23.5</v>
      </c>
      <c r="N18" s="23"/>
      <c r="P18" s="38">
        <f t="shared" si="1"/>
        <v>9.8041999999999998</v>
      </c>
      <c r="Q18" s="38">
        <f t="shared" si="2"/>
        <v>5.4825499999999998</v>
      </c>
      <c r="R18" s="38">
        <f t="shared" si="3"/>
        <v>7.0711500000000003</v>
      </c>
      <c r="S18" s="38">
        <f t="shared" si="4"/>
        <v>1.1421000000000001</v>
      </c>
      <c r="T18" s="38">
        <f t="shared" si="10"/>
        <v>23.5</v>
      </c>
    </row>
    <row r="19" spans="1:20">
      <c r="A19" s="8" t="s">
        <v>61</v>
      </c>
      <c r="B19" s="203">
        <v>25</v>
      </c>
      <c r="C19" s="203">
        <v>25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10.43</v>
      </c>
      <c r="J19" s="22">
        <f t="shared" si="6"/>
        <v>5.8324999999999996</v>
      </c>
      <c r="K19" s="22">
        <f t="shared" si="7"/>
        <v>7.5225</v>
      </c>
      <c r="L19" s="22">
        <f t="shared" si="8"/>
        <v>1.2150000000000001</v>
      </c>
      <c r="M19" s="156">
        <f t="shared" si="9"/>
        <v>25</v>
      </c>
      <c r="N19" s="23"/>
      <c r="P19" s="38">
        <f t="shared" si="1"/>
        <v>10.43</v>
      </c>
      <c r="Q19" s="38">
        <f t="shared" si="2"/>
        <v>5.8324999999999996</v>
      </c>
      <c r="R19" s="38">
        <f t="shared" si="3"/>
        <v>7.5225</v>
      </c>
      <c r="S19" s="38">
        <f t="shared" si="4"/>
        <v>1.2150000000000001</v>
      </c>
      <c r="T19" s="38">
        <f t="shared" si="10"/>
        <v>25</v>
      </c>
    </row>
    <row r="20" spans="1:20">
      <c r="A20" s="8" t="s">
        <v>62</v>
      </c>
      <c r="B20" s="203">
        <v>25</v>
      </c>
      <c r="C20" s="203">
        <v>25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10.43</v>
      </c>
      <c r="J20" s="22">
        <f t="shared" si="6"/>
        <v>5.8324999999999996</v>
      </c>
      <c r="K20" s="22">
        <f t="shared" si="7"/>
        <v>7.5225</v>
      </c>
      <c r="L20" s="22">
        <f t="shared" si="8"/>
        <v>1.2150000000000001</v>
      </c>
      <c r="M20" s="156">
        <f t="shared" si="9"/>
        <v>25</v>
      </c>
      <c r="N20" s="23"/>
      <c r="P20" s="38">
        <f t="shared" si="1"/>
        <v>10.43</v>
      </c>
      <c r="Q20" s="38">
        <f t="shared" si="2"/>
        <v>5.8324999999999996</v>
      </c>
      <c r="R20" s="38">
        <f t="shared" si="3"/>
        <v>7.5225</v>
      </c>
      <c r="S20" s="38">
        <f t="shared" si="4"/>
        <v>1.2150000000000001</v>
      </c>
      <c r="T20" s="38">
        <f t="shared" si="10"/>
        <v>25</v>
      </c>
    </row>
    <row r="21" spans="1:20">
      <c r="A21" s="8" t="s">
        <v>63</v>
      </c>
      <c r="B21" s="203">
        <v>26</v>
      </c>
      <c r="C21" s="203">
        <v>26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10.847200000000001</v>
      </c>
      <c r="J21" s="22">
        <f t="shared" si="6"/>
        <v>6.0657999999999994</v>
      </c>
      <c r="K21" s="22">
        <f t="shared" si="7"/>
        <v>7.8234000000000004</v>
      </c>
      <c r="L21" s="22">
        <f t="shared" si="8"/>
        <v>1.2636000000000001</v>
      </c>
      <c r="M21" s="156">
        <f t="shared" si="9"/>
        <v>26</v>
      </c>
      <c r="N21" s="23"/>
      <c r="P21" s="38">
        <f t="shared" si="1"/>
        <v>10.847200000000001</v>
      </c>
      <c r="Q21" s="38">
        <f t="shared" si="2"/>
        <v>6.0657999999999994</v>
      </c>
      <c r="R21" s="38">
        <f t="shared" si="3"/>
        <v>7.8234000000000004</v>
      </c>
      <c r="S21" s="38">
        <f t="shared" si="4"/>
        <v>1.2636000000000001</v>
      </c>
      <c r="T21" s="38">
        <f t="shared" si="10"/>
        <v>26</v>
      </c>
    </row>
    <row r="22" spans="1:20">
      <c r="A22" s="8" t="s">
        <v>64</v>
      </c>
      <c r="B22" s="203">
        <v>26</v>
      </c>
      <c r="C22" s="203">
        <v>26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10.847200000000001</v>
      </c>
      <c r="J22" s="22">
        <f t="shared" si="6"/>
        <v>6.0657999999999994</v>
      </c>
      <c r="K22" s="22">
        <f t="shared" si="7"/>
        <v>7.8234000000000004</v>
      </c>
      <c r="L22" s="22">
        <f t="shared" si="8"/>
        <v>1.2636000000000001</v>
      </c>
      <c r="M22" s="156">
        <f t="shared" si="9"/>
        <v>26</v>
      </c>
      <c r="N22" s="23"/>
      <c r="P22" s="38">
        <f t="shared" si="1"/>
        <v>10.847200000000001</v>
      </c>
      <c r="Q22" s="38">
        <f t="shared" si="2"/>
        <v>6.0657999999999994</v>
      </c>
      <c r="R22" s="38">
        <f t="shared" si="3"/>
        <v>7.8234000000000004</v>
      </c>
      <c r="S22" s="38">
        <f t="shared" si="4"/>
        <v>1.2636000000000001</v>
      </c>
      <c r="T22" s="38">
        <f t="shared" si="10"/>
        <v>26</v>
      </c>
    </row>
    <row r="23" spans="1:20">
      <c r="A23" s="8" t="s">
        <v>65</v>
      </c>
      <c r="B23" s="203">
        <v>26</v>
      </c>
      <c r="C23" s="203">
        <v>26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10.847200000000001</v>
      </c>
      <c r="J23" s="22">
        <f t="shared" si="6"/>
        <v>6.0657999999999994</v>
      </c>
      <c r="K23" s="22">
        <f t="shared" si="7"/>
        <v>7.8234000000000004</v>
      </c>
      <c r="L23" s="22">
        <f t="shared" si="8"/>
        <v>1.2636000000000001</v>
      </c>
      <c r="M23" s="156">
        <f t="shared" si="9"/>
        <v>26</v>
      </c>
      <c r="N23" s="23"/>
      <c r="P23" s="38">
        <f t="shared" si="1"/>
        <v>10.847200000000001</v>
      </c>
      <c r="Q23" s="38">
        <f t="shared" si="2"/>
        <v>6.0657999999999994</v>
      </c>
      <c r="R23" s="38">
        <f t="shared" si="3"/>
        <v>7.8234000000000004</v>
      </c>
      <c r="S23" s="38">
        <f t="shared" si="4"/>
        <v>1.2636000000000001</v>
      </c>
      <c r="T23" s="38">
        <f t="shared" si="10"/>
        <v>26</v>
      </c>
    </row>
    <row r="24" spans="1:20">
      <c r="A24" s="8" t="s">
        <v>66</v>
      </c>
      <c r="B24" s="203">
        <v>26</v>
      </c>
      <c r="C24" s="203">
        <v>26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10.847200000000001</v>
      </c>
      <c r="J24" s="22">
        <f t="shared" si="6"/>
        <v>6.0657999999999994</v>
      </c>
      <c r="K24" s="22">
        <f t="shared" si="7"/>
        <v>7.8234000000000004</v>
      </c>
      <c r="L24" s="22">
        <f t="shared" si="8"/>
        <v>1.2636000000000001</v>
      </c>
      <c r="M24" s="156">
        <f t="shared" si="9"/>
        <v>26</v>
      </c>
      <c r="N24" s="23"/>
      <c r="P24" s="38">
        <f t="shared" si="1"/>
        <v>10.847200000000001</v>
      </c>
      <c r="Q24" s="38">
        <f t="shared" si="2"/>
        <v>6.0657999999999994</v>
      </c>
      <c r="R24" s="38">
        <f t="shared" si="3"/>
        <v>7.8234000000000004</v>
      </c>
      <c r="S24" s="38">
        <f t="shared" si="4"/>
        <v>1.2636000000000001</v>
      </c>
      <c r="T24" s="38">
        <f t="shared" si="10"/>
        <v>26</v>
      </c>
    </row>
    <row r="25" spans="1:20">
      <c r="A25" s="8" t="s">
        <v>67</v>
      </c>
      <c r="B25" s="203">
        <v>26</v>
      </c>
      <c r="C25" s="203">
        <v>26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10.847200000000001</v>
      </c>
      <c r="J25" s="22">
        <f t="shared" si="6"/>
        <v>6.0657999999999994</v>
      </c>
      <c r="K25" s="22">
        <f t="shared" si="7"/>
        <v>7.8234000000000004</v>
      </c>
      <c r="L25" s="22">
        <f t="shared" si="8"/>
        <v>1.2636000000000001</v>
      </c>
      <c r="M25" s="156">
        <f t="shared" si="9"/>
        <v>26</v>
      </c>
      <c r="N25" s="23"/>
      <c r="P25" s="38">
        <f t="shared" si="1"/>
        <v>10.847200000000001</v>
      </c>
      <c r="Q25" s="38">
        <f t="shared" si="2"/>
        <v>6.0657999999999994</v>
      </c>
      <c r="R25" s="38">
        <f t="shared" si="3"/>
        <v>7.8234000000000004</v>
      </c>
      <c r="S25" s="38">
        <f t="shared" si="4"/>
        <v>1.2636000000000001</v>
      </c>
      <c r="T25" s="38">
        <f t="shared" si="10"/>
        <v>26</v>
      </c>
    </row>
    <row r="26" spans="1:20">
      <c r="A26" s="8" t="s">
        <v>68</v>
      </c>
      <c r="B26" s="203">
        <v>26</v>
      </c>
      <c r="C26" s="203">
        <v>26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10.847200000000001</v>
      </c>
      <c r="J26" s="22">
        <f t="shared" si="6"/>
        <v>6.0657999999999994</v>
      </c>
      <c r="K26" s="22">
        <f t="shared" si="7"/>
        <v>7.8234000000000004</v>
      </c>
      <c r="L26" s="22">
        <f t="shared" si="8"/>
        <v>1.2636000000000001</v>
      </c>
      <c r="M26" s="156">
        <f t="shared" si="9"/>
        <v>26</v>
      </c>
      <c r="N26" s="23"/>
      <c r="P26" s="38">
        <f t="shared" si="1"/>
        <v>10.847200000000001</v>
      </c>
      <c r="Q26" s="38">
        <f t="shared" si="2"/>
        <v>6.0657999999999994</v>
      </c>
      <c r="R26" s="38">
        <f t="shared" si="3"/>
        <v>7.8234000000000004</v>
      </c>
      <c r="S26" s="38">
        <f t="shared" si="4"/>
        <v>1.2636000000000001</v>
      </c>
      <c r="T26" s="38">
        <f t="shared" si="10"/>
        <v>26</v>
      </c>
    </row>
    <row r="27" spans="1:20">
      <c r="A27" s="8" t="s">
        <v>69</v>
      </c>
      <c r="B27" s="203">
        <v>26</v>
      </c>
      <c r="C27" s="203">
        <v>26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10.847200000000001</v>
      </c>
      <c r="J27" s="22">
        <f t="shared" si="6"/>
        <v>6.0657999999999994</v>
      </c>
      <c r="K27" s="22">
        <f t="shared" si="7"/>
        <v>7.8234000000000004</v>
      </c>
      <c r="L27" s="22">
        <f t="shared" si="8"/>
        <v>1.2636000000000001</v>
      </c>
      <c r="M27" s="156">
        <f t="shared" si="9"/>
        <v>26</v>
      </c>
      <c r="N27" s="23"/>
      <c r="P27" s="38">
        <f t="shared" si="1"/>
        <v>10.847200000000001</v>
      </c>
      <c r="Q27" s="38">
        <f t="shared" si="2"/>
        <v>6.0657999999999994</v>
      </c>
      <c r="R27" s="38">
        <f t="shared" si="3"/>
        <v>7.8234000000000004</v>
      </c>
      <c r="S27" s="38">
        <f t="shared" si="4"/>
        <v>1.2636000000000001</v>
      </c>
      <c r="T27" s="38">
        <f t="shared" si="10"/>
        <v>26</v>
      </c>
    </row>
    <row r="28" spans="1:20">
      <c r="A28" s="8" t="s">
        <v>70</v>
      </c>
      <c r="B28" s="203">
        <v>26</v>
      </c>
      <c r="C28" s="203">
        <v>26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10.847200000000001</v>
      </c>
      <c r="J28" s="22">
        <f t="shared" si="6"/>
        <v>6.0657999999999994</v>
      </c>
      <c r="K28" s="22">
        <f t="shared" si="7"/>
        <v>7.8234000000000004</v>
      </c>
      <c r="L28" s="22">
        <f t="shared" si="8"/>
        <v>1.2636000000000001</v>
      </c>
      <c r="M28" s="156">
        <f t="shared" si="9"/>
        <v>26</v>
      </c>
      <c r="N28" s="23"/>
      <c r="P28" s="38">
        <f t="shared" si="1"/>
        <v>10.847200000000001</v>
      </c>
      <c r="Q28" s="38">
        <f t="shared" si="2"/>
        <v>6.0657999999999994</v>
      </c>
      <c r="R28" s="38">
        <f t="shared" si="3"/>
        <v>7.8234000000000004</v>
      </c>
      <c r="S28" s="38">
        <f t="shared" si="4"/>
        <v>1.2636000000000001</v>
      </c>
      <c r="T28" s="38">
        <f t="shared" si="10"/>
        <v>26</v>
      </c>
    </row>
    <row r="29" spans="1:20">
      <c r="A29" s="8" t="s">
        <v>71</v>
      </c>
      <c r="B29" s="203">
        <v>26</v>
      </c>
      <c r="C29" s="203">
        <v>26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10.847200000000001</v>
      </c>
      <c r="J29" s="22">
        <f t="shared" si="6"/>
        <v>6.0657999999999994</v>
      </c>
      <c r="K29" s="22">
        <f t="shared" si="7"/>
        <v>7.8234000000000004</v>
      </c>
      <c r="L29" s="22">
        <f t="shared" si="8"/>
        <v>1.2636000000000001</v>
      </c>
      <c r="M29" s="156">
        <f t="shared" si="9"/>
        <v>26</v>
      </c>
      <c r="N29" s="23"/>
      <c r="P29" s="38">
        <f t="shared" si="1"/>
        <v>10.847200000000001</v>
      </c>
      <c r="Q29" s="38">
        <f t="shared" si="2"/>
        <v>6.0657999999999994</v>
      </c>
      <c r="R29" s="38">
        <f t="shared" si="3"/>
        <v>7.8234000000000004</v>
      </c>
      <c r="S29" s="38">
        <f t="shared" si="4"/>
        <v>1.2636000000000001</v>
      </c>
      <c r="T29" s="38">
        <f t="shared" si="10"/>
        <v>26</v>
      </c>
    </row>
    <row r="30" spans="1:20">
      <c r="A30" s="8" t="s">
        <v>72</v>
      </c>
      <c r="B30" s="203">
        <v>26</v>
      </c>
      <c r="C30" s="203">
        <v>26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10.847200000000001</v>
      </c>
      <c r="J30" s="22">
        <f t="shared" si="6"/>
        <v>6.0657999999999994</v>
      </c>
      <c r="K30" s="22">
        <f t="shared" si="7"/>
        <v>7.8234000000000004</v>
      </c>
      <c r="L30" s="22">
        <f t="shared" si="8"/>
        <v>1.2636000000000001</v>
      </c>
      <c r="M30" s="156">
        <f t="shared" si="9"/>
        <v>26</v>
      </c>
      <c r="N30" s="23"/>
      <c r="P30" s="38">
        <f t="shared" si="1"/>
        <v>10.847200000000001</v>
      </c>
      <c r="Q30" s="38">
        <f t="shared" si="2"/>
        <v>6.0657999999999994</v>
      </c>
      <c r="R30" s="38">
        <f t="shared" si="3"/>
        <v>7.8234000000000004</v>
      </c>
      <c r="S30" s="38">
        <f t="shared" si="4"/>
        <v>1.2636000000000001</v>
      </c>
      <c r="T30" s="38">
        <f t="shared" si="10"/>
        <v>26</v>
      </c>
    </row>
    <row r="31" spans="1:20">
      <c r="A31" s="8" t="s">
        <v>73</v>
      </c>
      <c r="B31" s="203">
        <v>26</v>
      </c>
      <c r="C31" s="203">
        <v>26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10.847200000000001</v>
      </c>
      <c r="J31" s="22">
        <f t="shared" si="6"/>
        <v>6.0657999999999994</v>
      </c>
      <c r="K31" s="22">
        <f t="shared" si="7"/>
        <v>7.8234000000000004</v>
      </c>
      <c r="L31" s="22">
        <f t="shared" si="8"/>
        <v>1.2636000000000001</v>
      </c>
      <c r="M31" s="156">
        <f t="shared" si="9"/>
        <v>26</v>
      </c>
      <c r="N31" s="23"/>
      <c r="P31" s="38">
        <f t="shared" si="1"/>
        <v>10.847200000000001</v>
      </c>
      <c r="Q31" s="38">
        <f t="shared" si="2"/>
        <v>6.0657999999999994</v>
      </c>
      <c r="R31" s="38">
        <f t="shared" si="3"/>
        <v>7.8234000000000004</v>
      </c>
      <c r="S31" s="38">
        <f t="shared" si="4"/>
        <v>1.2636000000000001</v>
      </c>
      <c r="T31" s="38">
        <f t="shared" si="10"/>
        <v>26</v>
      </c>
    </row>
    <row r="32" spans="1:20">
      <c r="A32" s="8" t="s">
        <v>74</v>
      </c>
      <c r="B32" s="203">
        <v>26</v>
      </c>
      <c r="C32" s="203">
        <v>26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10.847200000000001</v>
      </c>
      <c r="J32" s="22">
        <f t="shared" si="6"/>
        <v>6.0657999999999994</v>
      </c>
      <c r="K32" s="22">
        <f t="shared" si="7"/>
        <v>7.8234000000000004</v>
      </c>
      <c r="L32" s="22">
        <f t="shared" si="8"/>
        <v>1.2636000000000001</v>
      </c>
      <c r="M32" s="156">
        <f t="shared" si="9"/>
        <v>26</v>
      </c>
      <c r="N32" s="23"/>
      <c r="P32" s="38">
        <f t="shared" si="1"/>
        <v>10.847200000000001</v>
      </c>
      <c r="Q32" s="38">
        <f t="shared" si="2"/>
        <v>6.0657999999999994</v>
      </c>
      <c r="R32" s="38">
        <f t="shared" si="3"/>
        <v>7.8234000000000004</v>
      </c>
      <c r="S32" s="38">
        <f t="shared" si="4"/>
        <v>1.2636000000000001</v>
      </c>
      <c r="T32" s="38">
        <f t="shared" si="10"/>
        <v>26</v>
      </c>
    </row>
    <row r="33" spans="1:20">
      <c r="A33" s="8" t="s">
        <v>75</v>
      </c>
      <c r="B33" s="203">
        <v>26</v>
      </c>
      <c r="C33" s="203">
        <v>26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10.847200000000001</v>
      </c>
      <c r="J33" s="22">
        <f t="shared" si="6"/>
        <v>6.0657999999999994</v>
      </c>
      <c r="K33" s="22">
        <f t="shared" si="7"/>
        <v>7.8234000000000004</v>
      </c>
      <c r="L33" s="22">
        <f t="shared" si="8"/>
        <v>1.2636000000000001</v>
      </c>
      <c r="M33" s="156">
        <f t="shared" si="9"/>
        <v>26</v>
      </c>
      <c r="N33" s="23"/>
      <c r="P33" s="38">
        <f t="shared" si="1"/>
        <v>10.847200000000001</v>
      </c>
      <c r="Q33" s="38">
        <f t="shared" si="2"/>
        <v>6.0657999999999994</v>
      </c>
      <c r="R33" s="38">
        <f t="shared" si="3"/>
        <v>7.8234000000000004</v>
      </c>
      <c r="S33" s="38">
        <f t="shared" si="4"/>
        <v>1.2636000000000001</v>
      </c>
      <c r="T33" s="38">
        <f t="shared" si="10"/>
        <v>26</v>
      </c>
    </row>
    <row r="34" spans="1:20">
      <c r="A34" s="8" t="s">
        <v>76</v>
      </c>
      <c r="B34" s="203">
        <v>26</v>
      </c>
      <c r="C34" s="203">
        <v>26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10.847200000000001</v>
      </c>
      <c r="J34" s="22">
        <f t="shared" si="6"/>
        <v>6.0657999999999994</v>
      </c>
      <c r="K34" s="22">
        <f t="shared" si="7"/>
        <v>7.8234000000000004</v>
      </c>
      <c r="L34" s="22">
        <f t="shared" si="8"/>
        <v>1.2636000000000001</v>
      </c>
      <c r="M34" s="156">
        <f t="shared" si="9"/>
        <v>26</v>
      </c>
      <c r="N34" s="23"/>
      <c r="P34" s="38">
        <f t="shared" si="1"/>
        <v>10.847200000000001</v>
      </c>
      <c r="Q34" s="38">
        <f t="shared" si="2"/>
        <v>6.0657999999999994</v>
      </c>
      <c r="R34" s="38">
        <f t="shared" si="3"/>
        <v>7.8234000000000004</v>
      </c>
      <c r="S34" s="38">
        <f t="shared" si="4"/>
        <v>1.2636000000000001</v>
      </c>
      <c r="T34" s="38">
        <f t="shared" si="10"/>
        <v>26</v>
      </c>
    </row>
    <row r="35" spans="1:20">
      <c r="A35" s="8" t="s">
        <v>77</v>
      </c>
      <c r="B35" s="203">
        <v>26</v>
      </c>
      <c r="C35" s="203">
        <v>26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10.847200000000001</v>
      </c>
      <c r="J35" s="22">
        <f t="shared" si="6"/>
        <v>6.0657999999999994</v>
      </c>
      <c r="K35" s="22">
        <f t="shared" si="7"/>
        <v>7.8234000000000004</v>
      </c>
      <c r="L35" s="22">
        <f t="shared" si="8"/>
        <v>1.2636000000000001</v>
      </c>
      <c r="M35" s="156">
        <f t="shared" si="9"/>
        <v>26</v>
      </c>
      <c r="N35" s="23"/>
      <c r="P35" s="38">
        <f t="shared" ref="P35:P66" si="12">I35</f>
        <v>10.847200000000001</v>
      </c>
      <c r="Q35" s="38">
        <f t="shared" ref="Q35:Q66" si="13">J35</f>
        <v>6.0657999999999994</v>
      </c>
      <c r="R35" s="38">
        <f t="shared" ref="R35:R66" si="14">K35</f>
        <v>7.8234000000000004</v>
      </c>
      <c r="S35" s="38">
        <f t="shared" ref="S35:S66" si="15">L35</f>
        <v>1.2636000000000001</v>
      </c>
      <c r="T35" s="38">
        <f t="shared" si="10"/>
        <v>26</v>
      </c>
    </row>
    <row r="36" spans="1:20">
      <c r="A36" s="8" t="s">
        <v>78</v>
      </c>
      <c r="B36" s="203">
        <v>26</v>
      </c>
      <c r="C36" s="203">
        <v>26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10.847200000000001</v>
      </c>
      <c r="J36" s="22">
        <f t="shared" si="6"/>
        <v>6.0657999999999994</v>
      </c>
      <c r="K36" s="22">
        <f t="shared" si="7"/>
        <v>7.8234000000000004</v>
      </c>
      <c r="L36" s="22">
        <f t="shared" si="8"/>
        <v>1.2636000000000001</v>
      </c>
      <c r="M36" s="156">
        <f t="shared" si="9"/>
        <v>26</v>
      </c>
      <c r="N36" s="23"/>
      <c r="P36" s="38">
        <f t="shared" si="12"/>
        <v>10.847200000000001</v>
      </c>
      <c r="Q36" s="38">
        <f t="shared" si="13"/>
        <v>6.0657999999999994</v>
      </c>
      <c r="R36" s="38">
        <f t="shared" si="14"/>
        <v>7.8234000000000004</v>
      </c>
      <c r="S36" s="38">
        <f t="shared" si="15"/>
        <v>1.2636000000000001</v>
      </c>
      <c r="T36" s="38">
        <f t="shared" si="10"/>
        <v>26</v>
      </c>
    </row>
    <row r="37" spans="1:20">
      <c r="A37" s="8" t="s">
        <v>79</v>
      </c>
      <c r="B37" s="203">
        <v>26</v>
      </c>
      <c r="C37" s="203">
        <v>26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10.847200000000001</v>
      </c>
      <c r="J37" s="22">
        <f t="shared" si="6"/>
        <v>6.0657999999999994</v>
      </c>
      <c r="K37" s="22">
        <f t="shared" si="7"/>
        <v>7.8234000000000004</v>
      </c>
      <c r="L37" s="22">
        <f t="shared" si="8"/>
        <v>1.2636000000000001</v>
      </c>
      <c r="M37" s="156">
        <f t="shared" si="9"/>
        <v>26</v>
      </c>
      <c r="N37" s="23"/>
      <c r="P37" s="38">
        <f t="shared" si="12"/>
        <v>10.847200000000001</v>
      </c>
      <c r="Q37" s="38">
        <f t="shared" si="13"/>
        <v>6.0657999999999994</v>
      </c>
      <c r="R37" s="38">
        <f t="shared" si="14"/>
        <v>7.8234000000000004</v>
      </c>
      <c r="S37" s="38">
        <f t="shared" si="15"/>
        <v>1.2636000000000001</v>
      </c>
      <c r="T37" s="38">
        <f t="shared" si="10"/>
        <v>26</v>
      </c>
    </row>
    <row r="38" spans="1:20">
      <c r="A38" s="8" t="s">
        <v>80</v>
      </c>
      <c r="B38" s="203">
        <v>26</v>
      </c>
      <c r="C38" s="203">
        <v>26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10.847200000000001</v>
      </c>
      <c r="J38" s="22">
        <f t="shared" si="6"/>
        <v>6.0657999999999994</v>
      </c>
      <c r="K38" s="22">
        <f t="shared" si="7"/>
        <v>7.8234000000000004</v>
      </c>
      <c r="L38" s="22">
        <f t="shared" si="8"/>
        <v>1.2636000000000001</v>
      </c>
      <c r="M38" s="156">
        <f t="shared" si="9"/>
        <v>26</v>
      </c>
      <c r="N38" s="23"/>
      <c r="P38" s="38">
        <f t="shared" si="12"/>
        <v>10.847200000000001</v>
      </c>
      <c r="Q38" s="38">
        <f t="shared" si="13"/>
        <v>6.0657999999999994</v>
      </c>
      <c r="R38" s="38">
        <f t="shared" si="14"/>
        <v>7.8234000000000004</v>
      </c>
      <c r="S38" s="38">
        <f t="shared" si="15"/>
        <v>1.2636000000000001</v>
      </c>
      <c r="T38" s="38">
        <f t="shared" si="10"/>
        <v>26</v>
      </c>
    </row>
    <row r="39" spans="1:20">
      <c r="A39" s="8" t="s">
        <v>81</v>
      </c>
      <c r="B39" s="203">
        <v>23</v>
      </c>
      <c r="C39" s="203">
        <v>23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9.5955999999999992</v>
      </c>
      <c r="J39" s="22">
        <f t="shared" si="6"/>
        <v>5.365899999999999</v>
      </c>
      <c r="K39" s="22">
        <f t="shared" si="7"/>
        <v>6.9207000000000001</v>
      </c>
      <c r="L39" s="22">
        <f t="shared" si="8"/>
        <v>1.1177999999999999</v>
      </c>
      <c r="M39" s="156">
        <f t="shared" si="9"/>
        <v>22.999999999999996</v>
      </c>
      <c r="N39" s="23"/>
      <c r="P39" s="38">
        <f t="shared" si="12"/>
        <v>9.5955999999999992</v>
      </c>
      <c r="Q39" s="38">
        <f t="shared" si="13"/>
        <v>5.365899999999999</v>
      </c>
      <c r="R39" s="38">
        <f t="shared" si="14"/>
        <v>6.9207000000000001</v>
      </c>
      <c r="S39" s="38">
        <f t="shared" si="15"/>
        <v>1.1177999999999999</v>
      </c>
      <c r="T39" s="38">
        <f t="shared" si="10"/>
        <v>22.999999999999996</v>
      </c>
    </row>
    <row r="40" spans="1:20">
      <c r="A40" s="8" t="s">
        <v>82</v>
      </c>
      <c r="B40" s="203">
        <v>23</v>
      </c>
      <c r="C40" s="203">
        <v>23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9.5955999999999992</v>
      </c>
      <c r="J40" s="22">
        <f t="shared" si="6"/>
        <v>5.365899999999999</v>
      </c>
      <c r="K40" s="22">
        <f t="shared" si="7"/>
        <v>6.9207000000000001</v>
      </c>
      <c r="L40" s="22">
        <f t="shared" si="8"/>
        <v>1.1177999999999999</v>
      </c>
      <c r="M40" s="156">
        <f t="shared" si="9"/>
        <v>22.999999999999996</v>
      </c>
      <c r="N40" s="23"/>
      <c r="P40" s="38">
        <f t="shared" si="12"/>
        <v>9.5955999999999992</v>
      </c>
      <c r="Q40" s="38">
        <f t="shared" si="13"/>
        <v>5.365899999999999</v>
      </c>
      <c r="R40" s="38">
        <f t="shared" si="14"/>
        <v>6.9207000000000001</v>
      </c>
      <c r="S40" s="38">
        <f t="shared" si="15"/>
        <v>1.1177999999999999</v>
      </c>
      <c r="T40" s="38">
        <f t="shared" si="10"/>
        <v>22.999999999999996</v>
      </c>
    </row>
    <row r="41" spans="1:20">
      <c r="A41" s="8" t="s">
        <v>83</v>
      </c>
      <c r="B41" s="203">
        <v>23</v>
      </c>
      <c r="C41" s="203">
        <v>23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9.5955999999999992</v>
      </c>
      <c r="J41" s="22">
        <f t="shared" si="6"/>
        <v>5.365899999999999</v>
      </c>
      <c r="K41" s="22">
        <f t="shared" si="7"/>
        <v>6.9207000000000001</v>
      </c>
      <c r="L41" s="22">
        <f t="shared" si="8"/>
        <v>1.1177999999999999</v>
      </c>
      <c r="M41" s="156">
        <f t="shared" si="9"/>
        <v>22.999999999999996</v>
      </c>
      <c r="N41" s="23"/>
      <c r="P41" s="38">
        <f t="shared" si="12"/>
        <v>9.5955999999999992</v>
      </c>
      <c r="Q41" s="38">
        <f t="shared" si="13"/>
        <v>5.365899999999999</v>
      </c>
      <c r="R41" s="38">
        <f t="shared" si="14"/>
        <v>6.9207000000000001</v>
      </c>
      <c r="S41" s="38">
        <f t="shared" si="15"/>
        <v>1.1177999999999999</v>
      </c>
      <c r="T41" s="38">
        <f t="shared" si="10"/>
        <v>22.999999999999996</v>
      </c>
    </row>
    <row r="42" spans="1:20">
      <c r="A42" s="8" t="s">
        <v>84</v>
      </c>
      <c r="B42" s="203">
        <v>23</v>
      </c>
      <c r="C42" s="203">
        <v>23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9.5955999999999992</v>
      </c>
      <c r="J42" s="22">
        <f t="shared" si="6"/>
        <v>5.365899999999999</v>
      </c>
      <c r="K42" s="22">
        <f t="shared" si="7"/>
        <v>6.9207000000000001</v>
      </c>
      <c r="L42" s="22">
        <f t="shared" si="8"/>
        <v>1.1177999999999999</v>
      </c>
      <c r="M42" s="156">
        <f t="shared" si="9"/>
        <v>22.999999999999996</v>
      </c>
      <c r="N42" s="23"/>
      <c r="P42" s="38">
        <f t="shared" si="12"/>
        <v>9.5955999999999992</v>
      </c>
      <c r="Q42" s="38">
        <f t="shared" si="13"/>
        <v>5.365899999999999</v>
      </c>
      <c r="R42" s="38">
        <f t="shared" si="14"/>
        <v>6.9207000000000001</v>
      </c>
      <c r="S42" s="38">
        <f t="shared" si="15"/>
        <v>1.1177999999999999</v>
      </c>
      <c r="T42" s="38">
        <f t="shared" si="10"/>
        <v>22.999999999999996</v>
      </c>
    </row>
    <row r="43" spans="1:20">
      <c r="A43" s="8" t="s">
        <v>85</v>
      </c>
      <c r="B43" s="203">
        <v>23</v>
      </c>
      <c r="C43" s="203">
        <v>23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9.5955999999999992</v>
      </c>
      <c r="J43" s="22">
        <f t="shared" si="6"/>
        <v>5.365899999999999</v>
      </c>
      <c r="K43" s="22">
        <f t="shared" si="7"/>
        <v>6.9207000000000001</v>
      </c>
      <c r="L43" s="22">
        <f t="shared" si="8"/>
        <v>1.1177999999999999</v>
      </c>
      <c r="M43" s="156">
        <f t="shared" si="9"/>
        <v>22.999999999999996</v>
      </c>
      <c r="N43" s="23"/>
      <c r="P43" s="38">
        <f t="shared" si="12"/>
        <v>9.5955999999999992</v>
      </c>
      <c r="Q43" s="38">
        <f t="shared" si="13"/>
        <v>5.365899999999999</v>
      </c>
      <c r="R43" s="38">
        <f t="shared" si="14"/>
        <v>6.9207000000000001</v>
      </c>
      <c r="S43" s="38">
        <f t="shared" si="15"/>
        <v>1.1177999999999999</v>
      </c>
      <c r="T43" s="38">
        <f t="shared" si="10"/>
        <v>22.999999999999996</v>
      </c>
    </row>
    <row r="44" spans="1:20">
      <c r="A44" s="8" t="s">
        <v>86</v>
      </c>
      <c r="B44" s="203">
        <v>23</v>
      </c>
      <c r="C44" s="203">
        <v>23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9.5955999999999992</v>
      </c>
      <c r="J44" s="22">
        <f t="shared" si="6"/>
        <v>5.365899999999999</v>
      </c>
      <c r="K44" s="22">
        <f t="shared" si="7"/>
        <v>6.9207000000000001</v>
      </c>
      <c r="L44" s="22">
        <f t="shared" si="8"/>
        <v>1.1177999999999999</v>
      </c>
      <c r="M44" s="156">
        <f t="shared" si="9"/>
        <v>22.999999999999996</v>
      </c>
      <c r="N44" s="23"/>
      <c r="P44" s="38">
        <f t="shared" si="12"/>
        <v>9.5955999999999992</v>
      </c>
      <c r="Q44" s="38">
        <f t="shared" si="13"/>
        <v>5.365899999999999</v>
      </c>
      <c r="R44" s="38">
        <f t="shared" si="14"/>
        <v>6.9207000000000001</v>
      </c>
      <c r="S44" s="38">
        <f t="shared" si="15"/>
        <v>1.1177999999999999</v>
      </c>
      <c r="T44" s="38">
        <f t="shared" si="10"/>
        <v>22.999999999999996</v>
      </c>
    </row>
    <row r="45" spans="1:20">
      <c r="A45" s="8" t="s">
        <v>87</v>
      </c>
      <c r="B45" s="203">
        <v>23</v>
      </c>
      <c r="C45" s="203">
        <v>23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9.5955999999999992</v>
      </c>
      <c r="J45" s="22">
        <f t="shared" si="6"/>
        <v>5.365899999999999</v>
      </c>
      <c r="K45" s="22">
        <f t="shared" si="7"/>
        <v>6.9207000000000001</v>
      </c>
      <c r="L45" s="22">
        <f t="shared" si="8"/>
        <v>1.1177999999999999</v>
      </c>
      <c r="M45" s="156">
        <f t="shared" si="9"/>
        <v>22.999999999999996</v>
      </c>
      <c r="N45" s="23"/>
      <c r="P45" s="38">
        <f t="shared" si="12"/>
        <v>9.5955999999999992</v>
      </c>
      <c r="Q45" s="38">
        <f t="shared" si="13"/>
        <v>5.365899999999999</v>
      </c>
      <c r="R45" s="38">
        <f t="shared" si="14"/>
        <v>6.9207000000000001</v>
      </c>
      <c r="S45" s="38">
        <f t="shared" si="15"/>
        <v>1.1177999999999999</v>
      </c>
      <c r="T45" s="38">
        <f t="shared" si="10"/>
        <v>22.999999999999996</v>
      </c>
    </row>
    <row r="46" spans="1:20">
      <c r="A46" s="8" t="s">
        <v>88</v>
      </c>
      <c r="B46" s="203">
        <v>23</v>
      </c>
      <c r="C46" s="203">
        <v>23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9.5955999999999992</v>
      </c>
      <c r="J46" s="22">
        <f t="shared" si="6"/>
        <v>5.365899999999999</v>
      </c>
      <c r="K46" s="22">
        <f t="shared" si="7"/>
        <v>6.9207000000000001</v>
      </c>
      <c r="L46" s="22">
        <f t="shared" si="8"/>
        <v>1.1177999999999999</v>
      </c>
      <c r="M46" s="156">
        <f t="shared" si="9"/>
        <v>22.999999999999996</v>
      </c>
      <c r="N46" s="23"/>
      <c r="P46" s="38">
        <f t="shared" si="12"/>
        <v>9.5955999999999992</v>
      </c>
      <c r="Q46" s="38">
        <f t="shared" si="13"/>
        <v>5.365899999999999</v>
      </c>
      <c r="R46" s="38">
        <f t="shared" si="14"/>
        <v>6.9207000000000001</v>
      </c>
      <c r="S46" s="38">
        <f t="shared" si="15"/>
        <v>1.1177999999999999</v>
      </c>
      <c r="T46" s="38">
        <f t="shared" si="10"/>
        <v>22.999999999999996</v>
      </c>
    </row>
    <row r="47" spans="1:20">
      <c r="A47" s="8" t="s">
        <v>89</v>
      </c>
      <c r="B47" s="203">
        <v>23</v>
      </c>
      <c r="C47" s="203">
        <v>23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9.5955999999999992</v>
      </c>
      <c r="J47" s="22">
        <f t="shared" si="6"/>
        <v>5.365899999999999</v>
      </c>
      <c r="K47" s="22">
        <f t="shared" si="7"/>
        <v>6.9207000000000001</v>
      </c>
      <c r="L47" s="22">
        <f t="shared" si="8"/>
        <v>1.1177999999999999</v>
      </c>
      <c r="M47" s="156">
        <f t="shared" si="9"/>
        <v>22.999999999999996</v>
      </c>
      <c r="N47" s="23"/>
      <c r="P47" s="38">
        <f t="shared" si="12"/>
        <v>9.5955999999999992</v>
      </c>
      <c r="Q47" s="38">
        <f t="shared" si="13"/>
        <v>5.365899999999999</v>
      </c>
      <c r="R47" s="38">
        <f t="shared" si="14"/>
        <v>6.9207000000000001</v>
      </c>
      <c r="S47" s="38">
        <f t="shared" si="15"/>
        <v>1.1177999999999999</v>
      </c>
      <c r="T47" s="38">
        <f t="shared" si="10"/>
        <v>22.999999999999996</v>
      </c>
    </row>
    <row r="48" spans="1:20">
      <c r="A48" s="8" t="s">
        <v>90</v>
      </c>
      <c r="B48" s="203">
        <v>23</v>
      </c>
      <c r="C48" s="203">
        <v>23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9.5955999999999992</v>
      </c>
      <c r="J48" s="22">
        <f t="shared" si="6"/>
        <v>5.365899999999999</v>
      </c>
      <c r="K48" s="22">
        <f t="shared" si="7"/>
        <v>6.9207000000000001</v>
      </c>
      <c r="L48" s="22">
        <f t="shared" si="8"/>
        <v>1.1177999999999999</v>
      </c>
      <c r="M48" s="156">
        <f t="shared" si="9"/>
        <v>22.999999999999996</v>
      </c>
      <c r="N48" s="23"/>
      <c r="P48" s="38">
        <f t="shared" si="12"/>
        <v>9.5955999999999992</v>
      </c>
      <c r="Q48" s="38">
        <f t="shared" si="13"/>
        <v>5.365899999999999</v>
      </c>
      <c r="R48" s="38">
        <f t="shared" si="14"/>
        <v>6.9207000000000001</v>
      </c>
      <c r="S48" s="38">
        <f t="shared" si="15"/>
        <v>1.1177999999999999</v>
      </c>
      <c r="T48" s="38">
        <f t="shared" si="10"/>
        <v>22.999999999999996</v>
      </c>
    </row>
    <row r="49" spans="1:20">
      <c r="A49" s="8" t="s">
        <v>91</v>
      </c>
      <c r="B49" s="203">
        <v>23</v>
      </c>
      <c r="C49" s="203">
        <v>23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9.5955999999999992</v>
      </c>
      <c r="J49" s="22">
        <f t="shared" si="6"/>
        <v>5.365899999999999</v>
      </c>
      <c r="K49" s="22">
        <f t="shared" si="7"/>
        <v>6.9207000000000001</v>
      </c>
      <c r="L49" s="22">
        <f t="shared" si="8"/>
        <v>1.1177999999999999</v>
      </c>
      <c r="M49" s="156">
        <f t="shared" si="9"/>
        <v>22.999999999999996</v>
      </c>
      <c r="N49" s="23"/>
      <c r="P49" s="38">
        <f t="shared" si="12"/>
        <v>9.5955999999999992</v>
      </c>
      <c r="Q49" s="38">
        <f t="shared" si="13"/>
        <v>5.365899999999999</v>
      </c>
      <c r="R49" s="38">
        <f t="shared" si="14"/>
        <v>6.9207000000000001</v>
      </c>
      <c r="S49" s="38">
        <f t="shared" si="15"/>
        <v>1.1177999999999999</v>
      </c>
      <c r="T49" s="38">
        <f t="shared" si="10"/>
        <v>22.999999999999996</v>
      </c>
    </row>
    <row r="50" spans="1:20">
      <c r="A50" s="8" t="s">
        <v>92</v>
      </c>
      <c r="B50" s="203">
        <v>23</v>
      </c>
      <c r="C50" s="203">
        <v>23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9.5955999999999992</v>
      </c>
      <c r="J50" s="22">
        <f t="shared" si="6"/>
        <v>5.365899999999999</v>
      </c>
      <c r="K50" s="22">
        <f t="shared" si="7"/>
        <v>6.9207000000000001</v>
      </c>
      <c r="L50" s="22">
        <f t="shared" si="8"/>
        <v>1.1177999999999999</v>
      </c>
      <c r="M50" s="156">
        <f t="shared" si="9"/>
        <v>22.999999999999996</v>
      </c>
      <c r="N50" s="23"/>
      <c r="P50" s="38">
        <f t="shared" si="12"/>
        <v>9.5955999999999992</v>
      </c>
      <c r="Q50" s="38">
        <f t="shared" si="13"/>
        <v>5.365899999999999</v>
      </c>
      <c r="R50" s="38">
        <f t="shared" si="14"/>
        <v>6.9207000000000001</v>
      </c>
      <c r="S50" s="38">
        <f t="shared" si="15"/>
        <v>1.1177999999999999</v>
      </c>
      <c r="T50" s="38">
        <f t="shared" si="10"/>
        <v>22.999999999999996</v>
      </c>
    </row>
    <row r="51" spans="1:20">
      <c r="A51" s="8" t="s">
        <v>93</v>
      </c>
      <c r="B51" s="203">
        <v>23</v>
      </c>
      <c r="C51" s="203">
        <v>23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9.5955999999999992</v>
      </c>
      <c r="J51" s="22">
        <f t="shared" si="6"/>
        <v>5.365899999999999</v>
      </c>
      <c r="K51" s="22">
        <f t="shared" si="7"/>
        <v>6.9207000000000001</v>
      </c>
      <c r="L51" s="22">
        <f t="shared" si="8"/>
        <v>1.1177999999999999</v>
      </c>
      <c r="M51" s="156">
        <f t="shared" si="9"/>
        <v>22.999999999999996</v>
      </c>
      <c r="N51" s="23"/>
      <c r="P51" s="38">
        <f t="shared" si="12"/>
        <v>9.5955999999999992</v>
      </c>
      <c r="Q51" s="38">
        <f t="shared" si="13"/>
        <v>5.365899999999999</v>
      </c>
      <c r="R51" s="38">
        <f t="shared" si="14"/>
        <v>6.9207000000000001</v>
      </c>
      <c r="S51" s="38">
        <f t="shared" si="15"/>
        <v>1.1177999999999999</v>
      </c>
      <c r="T51" s="38">
        <f t="shared" si="10"/>
        <v>22.999999999999996</v>
      </c>
    </row>
    <row r="52" spans="1:20">
      <c r="A52" s="8" t="s">
        <v>94</v>
      </c>
      <c r="B52" s="203">
        <v>23</v>
      </c>
      <c r="C52" s="203">
        <v>23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9.5955999999999992</v>
      </c>
      <c r="J52" s="22">
        <f t="shared" si="6"/>
        <v>5.365899999999999</v>
      </c>
      <c r="K52" s="22">
        <f t="shared" si="7"/>
        <v>6.9207000000000001</v>
      </c>
      <c r="L52" s="22">
        <f t="shared" si="8"/>
        <v>1.1177999999999999</v>
      </c>
      <c r="M52" s="156">
        <f t="shared" si="9"/>
        <v>22.999999999999996</v>
      </c>
      <c r="N52" s="23"/>
      <c r="P52" s="38">
        <f t="shared" si="12"/>
        <v>9.5955999999999992</v>
      </c>
      <c r="Q52" s="38">
        <f t="shared" si="13"/>
        <v>5.365899999999999</v>
      </c>
      <c r="R52" s="38">
        <f t="shared" si="14"/>
        <v>6.9207000000000001</v>
      </c>
      <c r="S52" s="38">
        <f t="shared" si="15"/>
        <v>1.1177999999999999</v>
      </c>
      <c r="T52" s="38">
        <f t="shared" si="10"/>
        <v>22.999999999999996</v>
      </c>
    </row>
    <row r="53" spans="1:20">
      <c r="A53" s="8" t="s">
        <v>95</v>
      </c>
      <c r="B53" s="203">
        <v>23</v>
      </c>
      <c r="C53" s="203">
        <v>23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9.5955999999999992</v>
      </c>
      <c r="J53" s="22">
        <f t="shared" si="6"/>
        <v>5.365899999999999</v>
      </c>
      <c r="K53" s="22">
        <f t="shared" si="7"/>
        <v>6.9207000000000001</v>
      </c>
      <c r="L53" s="22">
        <f t="shared" si="8"/>
        <v>1.1177999999999999</v>
      </c>
      <c r="M53" s="156">
        <f t="shared" si="9"/>
        <v>22.999999999999996</v>
      </c>
      <c r="N53" s="23"/>
      <c r="P53" s="38">
        <f t="shared" si="12"/>
        <v>9.5955999999999992</v>
      </c>
      <c r="Q53" s="38">
        <f t="shared" si="13"/>
        <v>5.365899999999999</v>
      </c>
      <c r="R53" s="38">
        <f t="shared" si="14"/>
        <v>6.9207000000000001</v>
      </c>
      <c r="S53" s="38">
        <f t="shared" si="15"/>
        <v>1.1177999999999999</v>
      </c>
      <c r="T53" s="38">
        <f t="shared" si="10"/>
        <v>22.999999999999996</v>
      </c>
    </row>
    <row r="54" spans="1:20">
      <c r="A54" s="8" t="s">
        <v>96</v>
      </c>
      <c r="B54" s="203">
        <v>23</v>
      </c>
      <c r="C54" s="203">
        <v>23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9.5955999999999992</v>
      </c>
      <c r="J54" s="22">
        <f t="shared" si="6"/>
        <v>5.365899999999999</v>
      </c>
      <c r="K54" s="22">
        <f t="shared" si="7"/>
        <v>6.9207000000000001</v>
      </c>
      <c r="L54" s="22">
        <f t="shared" si="8"/>
        <v>1.1177999999999999</v>
      </c>
      <c r="M54" s="156">
        <f t="shared" si="9"/>
        <v>22.999999999999996</v>
      </c>
      <c r="N54" s="23"/>
      <c r="P54" s="38">
        <f t="shared" si="12"/>
        <v>9.5955999999999992</v>
      </c>
      <c r="Q54" s="38">
        <f t="shared" si="13"/>
        <v>5.365899999999999</v>
      </c>
      <c r="R54" s="38">
        <f t="shared" si="14"/>
        <v>6.9207000000000001</v>
      </c>
      <c r="S54" s="38">
        <f t="shared" si="15"/>
        <v>1.1177999999999999</v>
      </c>
      <c r="T54" s="38">
        <f t="shared" si="10"/>
        <v>22.999999999999996</v>
      </c>
    </row>
    <row r="55" spans="1:20">
      <c r="A55" s="8" t="s">
        <v>97</v>
      </c>
      <c r="B55" s="203">
        <v>23</v>
      </c>
      <c r="C55" s="203">
        <v>23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9.5955999999999992</v>
      </c>
      <c r="J55" s="22">
        <f t="shared" si="6"/>
        <v>5.365899999999999</v>
      </c>
      <c r="K55" s="22">
        <f t="shared" si="7"/>
        <v>6.9207000000000001</v>
      </c>
      <c r="L55" s="22">
        <f t="shared" si="8"/>
        <v>1.1177999999999999</v>
      </c>
      <c r="M55" s="156">
        <f t="shared" si="9"/>
        <v>22.999999999999996</v>
      </c>
      <c r="N55" s="23"/>
      <c r="P55" s="38">
        <f t="shared" si="12"/>
        <v>9.5955999999999992</v>
      </c>
      <c r="Q55" s="38">
        <f t="shared" si="13"/>
        <v>5.365899999999999</v>
      </c>
      <c r="R55" s="38">
        <f t="shared" si="14"/>
        <v>6.9207000000000001</v>
      </c>
      <c r="S55" s="38">
        <f t="shared" si="15"/>
        <v>1.1177999999999999</v>
      </c>
      <c r="T55" s="38">
        <f t="shared" si="10"/>
        <v>22.999999999999996</v>
      </c>
    </row>
    <row r="56" spans="1:20">
      <c r="A56" s="8" t="s">
        <v>98</v>
      </c>
      <c r="B56" s="203">
        <v>23</v>
      </c>
      <c r="C56" s="203">
        <v>23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9.5955999999999992</v>
      </c>
      <c r="J56" s="22">
        <f t="shared" si="6"/>
        <v>5.365899999999999</v>
      </c>
      <c r="K56" s="22">
        <f t="shared" si="7"/>
        <v>6.9207000000000001</v>
      </c>
      <c r="L56" s="22">
        <f t="shared" si="8"/>
        <v>1.1177999999999999</v>
      </c>
      <c r="M56" s="156">
        <f t="shared" si="9"/>
        <v>22.999999999999996</v>
      </c>
      <c r="N56" s="23"/>
      <c r="P56" s="38">
        <f t="shared" si="12"/>
        <v>9.5955999999999992</v>
      </c>
      <c r="Q56" s="38">
        <f t="shared" si="13"/>
        <v>5.365899999999999</v>
      </c>
      <c r="R56" s="38">
        <f t="shared" si="14"/>
        <v>6.9207000000000001</v>
      </c>
      <c r="S56" s="38">
        <f t="shared" si="15"/>
        <v>1.1177999999999999</v>
      </c>
      <c r="T56" s="38">
        <f t="shared" si="10"/>
        <v>22.999999999999996</v>
      </c>
    </row>
    <row r="57" spans="1:20">
      <c r="A57" s="8" t="s">
        <v>99</v>
      </c>
      <c r="B57" s="203">
        <v>23</v>
      </c>
      <c r="C57" s="203">
        <v>23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9.5955999999999992</v>
      </c>
      <c r="J57" s="22">
        <f t="shared" si="6"/>
        <v>5.365899999999999</v>
      </c>
      <c r="K57" s="22">
        <f t="shared" si="7"/>
        <v>6.9207000000000001</v>
      </c>
      <c r="L57" s="22">
        <f t="shared" si="8"/>
        <v>1.1177999999999999</v>
      </c>
      <c r="M57" s="156">
        <f t="shared" si="9"/>
        <v>22.999999999999996</v>
      </c>
      <c r="N57" s="23"/>
      <c r="P57" s="38">
        <f t="shared" si="12"/>
        <v>9.5955999999999992</v>
      </c>
      <c r="Q57" s="38">
        <f t="shared" si="13"/>
        <v>5.365899999999999</v>
      </c>
      <c r="R57" s="38">
        <f t="shared" si="14"/>
        <v>6.9207000000000001</v>
      </c>
      <c r="S57" s="38">
        <f t="shared" si="15"/>
        <v>1.1177999999999999</v>
      </c>
      <c r="T57" s="38">
        <f t="shared" si="10"/>
        <v>22.999999999999996</v>
      </c>
    </row>
    <row r="58" spans="1:20">
      <c r="A58" s="8" t="s">
        <v>100</v>
      </c>
      <c r="B58" s="203">
        <v>23</v>
      </c>
      <c r="C58" s="203">
        <v>23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9.5955999999999992</v>
      </c>
      <c r="J58" s="22">
        <f t="shared" si="6"/>
        <v>5.365899999999999</v>
      </c>
      <c r="K58" s="22">
        <f t="shared" si="7"/>
        <v>6.9207000000000001</v>
      </c>
      <c r="L58" s="22">
        <f t="shared" si="8"/>
        <v>1.1177999999999999</v>
      </c>
      <c r="M58" s="156">
        <f t="shared" si="9"/>
        <v>22.999999999999996</v>
      </c>
      <c r="N58" s="23"/>
      <c r="P58" s="38">
        <f t="shared" si="12"/>
        <v>9.5955999999999992</v>
      </c>
      <c r="Q58" s="38">
        <f t="shared" si="13"/>
        <v>5.365899999999999</v>
      </c>
      <c r="R58" s="38">
        <f t="shared" si="14"/>
        <v>6.9207000000000001</v>
      </c>
      <c r="S58" s="38">
        <f t="shared" si="15"/>
        <v>1.1177999999999999</v>
      </c>
      <c r="T58" s="38">
        <f t="shared" si="10"/>
        <v>22.999999999999996</v>
      </c>
    </row>
    <row r="59" spans="1:20">
      <c r="A59" s="8" t="s">
        <v>101</v>
      </c>
      <c r="B59" s="203">
        <v>23</v>
      </c>
      <c r="C59" s="203">
        <v>23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9.5955999999999992</v>
      </c>
      <c r="J59" s="22">
        <f t="shared" si="6"/>
        <v>5.365899999999999</v>
      </c>
      <c r="K59" s="22">
        <f t="shared" si="7"/>
        <v>6.9207000000000001</v>
      </c>
      <c r="L59" s="22">
        <f t="shared" si="8"/>
        <v>1.1177999999999999</v>
      </c>
      <c r="M59" s="156">
        <f t="shared" si="9"/>
        <v>22.999999999999996</v>
      </c>
      <c r="N59" s="23"/>
      <c r="P59" s="38">
        <f t="shared" si="12"/>
        <v>9.5955999999999992</v>
      </c>
      <c r="Q59" s="38">
        <f t="shared" si="13"/>
        <v>5.365899999999999</v>
      </c>
      <c r="R59" s="38">
        <f t="shared" si="14"/>
        <v>6.9207000000000001</v>
      </c>
      <c r="S59" s="38">
        <f t="shared" si="15"/>
        <v>1.1177999999999999</v>
      </c>
      <c r="T59" s="38">
        <f t="shared" si="10"/>
        <v>22.999999999999996</v>
      </c>
    </row>
    <row r="60" spans="1:20">
      <c r="A60" s="8" t="s">
        <v>102</v>
      </c>
      <c r="B60" s="203">
        <v>23</v>
      </c>
      <c r="C60" s="203">
        <v>23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9.5955999999999992</v>
      </c>
      <c r="J60" s="22">
        <f t="shared" si="6"/>
        <v>5.365899999999999</v>
      </c>
      <c r="K60" s="22">
        <f t="shared" si="7"/>
        <v>6.9207000000000001</v>
      </c>
      <c r="L60" s="22">
        <f t="shared" si="8"/>
        <v>1.1177999999999999</v>
      </c>
      <c r="M60" s="156">
        <f t="shared" si="9"/>
        <v>22.999999999999996</v>
      </c>
      <c r="N60" s="23"/>
      <c r="P60" s="38">
        <f t="shared" si="12"/>
        <v>9.5955999999999992</v>
      </c>
      <c r="Q60" s="38">
        <f t="shared" si="13"/>
        <v>5.365899999999999</v>
      </c>
      <c r="R60" s="38">
        <f t="shared" si="14"/>
        <v>6.9207000000000001</v>
      </c>
      <c r="S60" s="38">
        <f t="shared" si="15"/>
        <v>1.1177999999999999</v>
      </c>
      <c r="T60" s="38">
        <f t="shared" si="10"/>
        <v>22.999999999999996</v>
      </c>
    </row>
    <row r="61" spans="1:20">
      <c r="A61" s="8" t="s">
        <v>103</v>
      </c>
      <c r="B61" s="203">
        <v>23</v>
      </c>
      <c r="C61" s="203">
        <v>23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9.5955999999999992</v>
      </c>
      <c r="J61" s="22">
        <f t="shared" si="6"/>
        <v>5.365899999999999</v>
      </c>
      <c r="K61" s="22">
        <f t="shared" si="7"/>
        <v>6.9207000000000001</v>
      </c>
      <c r="L61" s="22">
        <f t="shared" si="8"/>
        <v>1.1177999999999999</v>
      </c>
      <c r="M61" s="156">
        <f t="shared" si="9"/>
        <v>22.999999999999996</v>
      </c>
      <c r="N61" s="23"/>
      <c r="P61" s="38">
        <f t="shared" si="12"/>
        <v>9.5955999999999992</v>
      </c>
      <c r="Q61" s="38">
        <f t="shared" si="13"/>
        <v>5.365899999999999</v>
      </c>
      <c r="R61" s="38">
        <f t="shared" si="14"/>
        <v>6.9207000000000001</v>
      </c>
      <c r="S61" s="38">
        <f t="shared" si="15"/>
        <v>1.1177999999999999</v>
      </c>
      <c r="T61" s="38">
        <f t="shared" si="10"/>
        <v>22.999999999999996</v>
      </c>
    </row>
    <row r="62" spans="1:20">
      <c r="A62" s="8" t="s">
        <v>104</v>
      </c>
      <c r="B62" s="203">
        <v>23</v>
      </c>
      <c r="C62" s="203">
        <v>23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9.5955999999999992</v>
      </c>
      <c r="J62" s="22">
        <f t="shared" si="6"/>
        <v>5.365899999999999</v>
      </c>
      <c r="K62" s="22">
        <f t="shared" si="7"/>
        <v>6.9207000000000001</v>
      </c>
      <c r="L62" s="22">
        <f t="shared" si="8"/>
        <v>1.1177999999999999</v>
      </c>
      <c r="M62" s="156">
        <f t="shared" si="9"/>
        <v>22.999999999999996</v>
      </c>
      <c r="N62" s="23"/>
      <c r="P62" s="38">
        <f t="shared" si="12"/>
        <v>9.5955999999999992</v>
      </c>
      <c r="Q62" s="38">
        <f t="shared" si="13"/>
        <v>5.365899999999999</v>
      </c>
      <c r="R62" s="38">
        <f t="shared" si="14"/>
        <v>6.9207000000000001</v>
      </c>
      <c r="S62" s="38">
        <f t="shared" si="15"/>
        <v>1.1177999999999999</v>
      </c>
      <c r="T62" s="38">
        <f t="shared" si="10"/>
        <v>22.999999999999996</v>
      </c>
    </row>
    <row r="63" spans="1:20">
      <c r="A63" s="8" t="s">
        <v>105</v>
      </c>
      <c r="B63" s="203">
        <v>23</v>
      </c>
      <c r="C63" s="203">
        <v>23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9.5955999999999992</v>
      </c>
      <c r="J63" s="22">
        <f t="shared" si="6"/>
        <v>5.365899999999999</v>
      </c>
      <c r="K63" s="22">
        <f t="shared" si="7"/>
        <v>6.9207000000000001</v>
      </c>
      <c r="L63" s="22">
        <f t="shared" si="8"/>
        <v>1.1177999999999999</v>
      </c>
      <c r="M63" s="156">
        <f t="shared" si="9"/>
        <v>22.999999999999996</v>
      </c>
      <c r="N63" s="23"/>
      <c r="P63" s="38">
        <f t="shared" si="12"/>
        <v>9.5955999999999992</v>
      </c>
      <c r="Q63" s="38">
        <f t="shared" si="13"/>
        <v>5.365899999999999</v>
      </c>
      <c r="R63" s="38">
        <f t="shared" si="14"/>
        <v>6.9207000000000001</v>
      </c>
      <c r="S63" s="38">
        <f t="shared" si="15"/>
        <v>1.1177999999999999</v>
      </c>
      <c r="T63" s="38">
        <f t="shared" si="10"/>
        <v>22.999999999999996</v>
      </c>
    </row>
    <row r="64" spans="1:20">
      <c r="A64" s="8" t="s">
        <v>106</v>
      </c>
      <c r="B64" s="203">
        <v>23</v>
      </c>
      <c r="C64" s="203">
        <v>23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9.5955999999999992</v>
      </c>
      <c r="J64" s="22">
        <f t="shared" si="6"/>
        <v>5.365899999999999</v>
      </c>
      <c r="K64" s="22">
        <f t="shared" si="7"/>
        <v>6.9207000000000001</v>
      </c>
      <c r="L64" s="22">
        <f t="shared" si="8"/>
        <v>1.1177999999999999</v>
      </c>
      <c r="M64" s="156">
        <f t="shared" si="9"/>
        <v>22.999999999999996</v>
      </c>
      <c r="N64" s="23"/>
      <c r="P64" s="38">
        <f t="shared" si="12"/>
        <v>9.5955999999999992</v>
      </c>
      <c r="Q64" s="38">
        <f t="shared" si="13"/>
        <v>5.365899999999999</v>
      </c>
      <c r="R64" s="38">
        <f t="shared" si="14"/>
        <v>6.9207000000000001</v>
      </c>
      <c r="S64" s="38">
        <f t="shared" si="15"/>
        <v>1.1177999999999999</v>
      </c>
      <c r="T64" s="38">
        <f t="shared" si="10"/>
        <v>22.999999999999996</v>
      </c>
    </row>
    <row r="65" spans="1:20">
      <c r="A65" s="8" t="s">
        <v>107</v>
      </c>
      <c r="B65" s="203">
        <v>23</v>
      </c>
      <c r="C65" s="203">
        <v>23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9.5955999999999992</v>
      </c>
      <c r="J65" s="22">
        <f t="shared" si="6"/>
        <v>5.365899999999999</v>
      </c>
      <c r="K65" s="22">
        <f t="shared" si="7"/>
        <v>6.9207000000000001</v>
      </c>
      <c r="L65" s="22">
        <f t="shared" si="8"/>
        <v>1.1177999999999999</v>
      </c>
      <c r="M65" s="156">
        <f t="shared" si="9"/>
        <v>22.999999999999996</v>
      </c>
      <c r="N65" s="23"/>
      <c r="P65" s="38">
        <f t="shared" si="12"/>
        <v>9.5955999999999992</v>
      </c>
      <c r="Q65" s="38">
        <f t="shared" si="13"/>
        <v>5.365899999999999</v>
      </c>
      <c r="R65" s="38">
        <f t="shared" si="14"/>
        <v>6.9207000000000001</v>
      </c>
      <c r="S65" s="38">
        <f t="shared" si="15"/>
        <v>1.1177999999999999</v>
      </c>
      <c r="T65" s="38">
        <f t="shared" si="10"/>
        <v>22.999999999999996</v>
      </c>
    </row>
    <row r="66" spans="1:20">
      <c r="A66" s="8" t="s">
        <v>108</v>
      </c>
      <c r="B66" s="203">
        <v>23</v>
      </c>
      <c r="C66" s="203">
        <v>23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9.5955999999999992</v>
      </c>
      <c r="J66" s="22">
        <f t="shared" si="6"/>
        <v>5.365899999999999</v>
      </c>
      <c r="K66" s="22">
        <f t="shared" si="7"/>
        <v>6.9207000000000001</v>
      </c>
      <c r="L66" s="22">
        <f t="shared" si="8"/>
        <v>1.1177999999999999</v>
      </c>
      <c r="M66" s="156">
        <f t="shared" si="9"/>
        <v>22.999999999999996</v>
      </c>
      <c r="N66" s="23"/>
      <c r="P66" s="38">
        <f t="shared" si="12"/>
        <v>9.5955999999999992</v>
      </c>
      <c r="Q66" s="38">
        <f t="shared" si="13"/>
        <v>5.365899999999999</v>
      </c>
      <c r="R66" s="38">
        <f t="shared" si="14"/>
        <v>6.9207000000000001</v>
      </c>
      <c r="S66" s="38">
        <f t="shared" si="15"/>
        <v>1.1177999999999999</v>
      </c>
      <c r="T66" s="38">
        <f t="shared" si="10"/>
        <v>22.999999999999996</v>
      </c>
    </row>
    <row r="67" spans="1:20">
      <c r="A67" s="8" t="s">
        <v>109</v>
      </c>
      <c r="B67" s="203">
        <v>23</v>
      </c>
      <c r="C67" s="203">
        <v>23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9.5955999999999992</v>
      </c>
      <c r="J67" s="22">
        <f t="shared" si="6"/>
        <v>5.365899999999999</v>
      </c>
      <c r="K67" s="22">
        <f t="shared" si="7"/>
        <v>6.9207000000000001</v>
      </c>
      <c r="L67" s="22">
        <f t="shared" si="8"/>
        <v>1.1177999999999999</v>
      </c>
      <c r="M67" s="156">
        <f t="shared" si="9"/>
        <v>22.999999999999996</v>
      </c>
      <c r="N67" s="23"/>
      <c r="P67" s="38">
        <f t="shared" ref="P67:P98" si="17">I67</f>
        <v>9.5955999999999992</v>
      </c>
      <c r="Q67" s="38">
        <f t="shared" ref="Q67:Q98" si="18">J67</f>
        <v>5.365899999999999</v>
      </c>
      <c r="R67" s="38">
        <f t="shared" ref="R67:R98" si="19">K67</f>
        <v>6.9207000000000001</v>
      </c>
      <c r="S67" s="38">
        <f t="shared" ref="S67:S98" si="20">L67</f>
        <v>1.1177999999999999</v>
      </c>
      <c r="T67" s="38">
        <f t="shared" si="10"/>
        <v>22.999999999999996</v>
      </c>
    </row>
    <row r="68" spans="1:20">
      <c r="A68" s="8" t="s">
        <v>110</v>
      </c>
      <c r="B68" s="203">
        <v>23</v>
      </c>
      <c r="C68" s="203">
        <v>23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9.5955999999999992</v>
      </c>
      <c r="J68" s="22">
        <f t="shared" ref="J68:J98" si="22">C68*E68/100</f>
        <v>5.365899999999999</v>
      </c>
      <c r="K68" s="22">
        <f t="shared" ref="K68:K98" si="23">C68*F68/100</f>
        <v>6.9207000000000001</v>
      </c>
      <c r="L68" s="22">
        <f t="shared" ref="L68:L98" si="24">C68*G68/100</f>
        <v>1.1177999999999999</v>
      </c>
      <c r="M68" s="156">
        <f t="shared" ref="M68:M98" si="25">SUM(I68:L68)</f>
        <v>22.999999999999996</v>
      </c>
      <c r="N68" s="23"/>
      <c r="P68" s="38">
        <f t="shared" si="17"/>
        <v>9.5955999999999992</v>
      </c>
      <c r="Q68" s="38">
        <f t="shared" si="18"/>
        <v>5.365899999999999</v>
      </c>
      <c r="R68" s="38">
        <f t="shared" si="19"/>
        <v>6.9207000000000001</v>
      </c>
      <c r="S68" s="38">
        <f t="shared" si="20"/>
        <v>1.1177999999999999</v>
      </c>
      <c r="T68" s="38">
        <f t="shared" ref="T68:T99" si="26">SUM(P68:S68)</f>
        <v>22.999999999999996</v>
      </c>
    </row>
    <row r="69" spans="1:20">
      <c r="A69" s="8" t="s">
        <v>111</v>
      </c>
      <c r="B69" s="203">
        <v>23</v>
      </c>
      <c r="C69" s="203">
        <v>23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9.5955999999999992</v>
      </c>
      <c r="J69" s="22">
        <f t="shared" si="22"/>
        <v>5.365899999999999</v>
      </c>
      <c r="K69" s="22">
        <f t="shared" si="23"/>
        <v>6.9207000000000001</v>
      </c>
      <c r="L69" s="22">
        <f t="shared" si="24"/>
        <v>1.1177999999999999</v>
      </c>
      <c r="M69" s="156">
        <f t="shared" si="25"/>
        <v>22.999999999999996</v>
      </c>
      <c r="N69" s="23"/>
      <c r="P69" s="38">
        <f t="shared" si="17"/>
        <v>9.5955999999999992</v>
      </c>
      <c r="Q69" s="38">
        <f t="shared" si="18"/>
        <v>5.365899999999999</v>
      </c>
      <c r="R69" s="38">
        <f t="shared" si="19"/>
        <v>6.9207000000000001</v>
      </c>
      <c r="S69" s="38">
        <f t="shared" si="20"/>
        <v>1.1177999999999999</v>
      </c>
      <c r="T69" s="38">
        <f t="shared" si="26"/>
        <v>22.999999999999996</v>
      </c>
    </row>
    <row r="70" spans="1:20">
      <c r="A70" s="8" t="s">
        <v>112</v>
      </c>
      <c r="B70" s="203">
        <v>23</v>
      </c>
      <c r="C70" s="203">
        <v>23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9.5955999999999992</v>
      </c>
      <c r="J70" s="22">
        <f t="shared" si="22"/>
        <v>5.365899999999999</v>
      </c>
      <c r="K70" s="22">
        <f t="shared" si="23"/>
        <v>6.9207000000000001</v>
      </c>
      <c r="L70" s="22">
        <f t="shared" si="24"/>
        <v>1.1177999999999999</v>
      </c>
      <c r="M70" s="156">
        <f t="shared" si="25"/>
        <v>22.999999999999996</v>
      </c>
      <c r="N70" s="23"/>
      <c r="P70" s="38">
        <f t="shared" si="17"/>
        <v>9.5955999999999992</v>
      </c>
      <c r="Q70" s="38">
        <f t="shared" si="18"/>
        <v>5.365899999999999</v>
      </c>
      <c r="R70" s="38">
        <f t="shared" si="19"/>
        <v>6.9207000000000001</v>
      </c>
      <c r="S70" s="38">
        <f t="shared" si="20"/>
        <v>1.1177999999999999</v>
      </c>
      <c r="T70" s="38">
        <f t="shared" si="26"/>
        <v>22.999999999999996</v>
      </c>
    </row>
    <row r="71" spans="1:20">
      <c r="A71" s="8" t="s">
        <v>113</v>
      </c>
      <c r="B71" s="203">
        <v>23</v>
      </c>
      <c r="C71" s="203">
        <v>23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9.5955999999999992</v>
      </c>
      <c r="J71" s="22">
        <f t="shared" si="22"/>
        <v>5.365899999999999</v>
      </c>
      <c r="K71" s="22">
        <f t="shared" si="23"/>
        <v>6.9207000000000001</v>
      </c>
      <c r="L71" s="22">
        <f t="shared" si="24"/>
        <v>1.1177999999999999</v>
      </c>
      <c r="M71" s="156">
        <f t="shared" si="25"/>
        <v>22.999999999999996</v>
      </c>
      <c r="N71" s="23"/>
      <c r="P71" s="38">
        <f t="shared" si="17"/>
        <v>9.5955999999999992</v>
      </c>
      <c r="Q71" s="38">
        <f t="shared" si="18"/>
        <v>5.365899999999999</v>
      </c>
      <c r="R71" s="38">
        <f t="shared" si="19"/>
        <v>6.9207000000000001</v>
      </c>
      <c r="S71" s="38">
        <f t="shared" si="20"/>
        <v>1.1177999999999999</v>
      </c>
      <c r="T71" s="38">
        <f t="shared" si="26"/>
        <v>22.999999999999996</v>
      </c>
    </row>
    <row r="72" spans="1:20">
      <c r="A72" s="8" t="s">
        <v>114</v>
      </c>
      <c r="B72" s="203">
        <v>23</v>
      </c>
      <c r="C72" s="203">
        <v>23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9.5955999999999992</v>
      </c>
      <c r="J72" s="22">
        <f t="shared" si="22"/>
        <v>5.365899999999999</v>
      </c>
      <c r="K72" s="22">
        <f t="shared" si="23"/>
        <v>6.9207000000000001</v>
      </c>
      <c r="L72" s="22">
        <f t="shared" si="24"/>
        <v>1.1177999999999999</v>
      </c>
      <c r="M72" s="156">
        <f t="shared" si="25"/>
        <v>22.999999999999996</v>
      </c>
      <c r="N72" s="23"/>
      <c r="P72" s="38">
        <f t="shared" si="17"/>
        <v>9.5955999999999992</v>
      </c>
      <c r="Q72" s="38">
        <f t="shared" si="18"/>
        <v>5.365899999999999</v>
      </c>
      <c r="R72" s="38">
        <f t="shared" si="19"/>
        <v>6.9207000000000001</v>
      </c>
      <c r="S72" s="38">
        <f t="shared" si="20"/>
        <v>1.1177999999999999</v>
      </c>
      <c r="T72" s="38">
        <f t="shared" si="26"/>
        <v>22.999999999999996</v>
      </c>
    </row>
    <row r="73" spans="1:20">
      <c r="A73" s="8" t="s">
        <v>115</v>
      </c>
      <c r="B73" s="203">
        <v>23</v>
      </c>
      <c r="C73" s="203">
        <v>23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9.5955999999999992</v>
      </c>
      <c r="J73" s="22">
        <f t="shared" si="22"/>
        <v>5.365899999999999</v>
      </c>
      <c r="K73" s="22">
        <f t="shared" si="23"/>
        <v>6.9207000000000001</v>
      </c>
      <c r="L73" s="22">
        <f t="shared" si="24"/>
        <v>1.1177999999999999</v>
      </c>
      <c r="M73" s="156">
        <f t="shared" si="25"/>
        <v>22.999999999999996</v>
      </c>
      <c r="N73" s="23"/>
      <c r="P73" s="38">
        <f t="shared" si="17"/>
        <v>9.5955999999999992</v>
      </c>
      <c r="Q73" s="38">
        <f t="shared" si="18"/>
        <v>5.365899999999999</v>
      </c>
      <c r="R73" s="38">
        <f t="shared" si="19"/>
        <v>6.9207000000000001</v>
      </c>
      <c r="S73" s="38">
        <f t="shared" si="20"/>
        <v>1.1177999999999999</v>
      </c>
      <c r="T73" s="38">
        <f t="shared" si="26"/>
        <v>22.999999999999996</v>
      </c>
    </row>
    <row r="74" spans="1:20">
      <c r="A74" s="8" t="s">
        <v>116</v>
      </c>
      <c r="B74" s="203">
        <v>23</v>
      </c>
      <c r="C74" s="203">
        <v>23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9.5955999999999992</v>
      </c>
      <c r="J74" s="22">
        <f t="shared" si="22"/>
        <v>5.365899999999999</v>
      </c>
      <c r="K74" s="22">
        <f t="shared" si="23"/>
        <v>6.9207000000000001</v>
      </c>
      <c r="L74" s="22">
        <f t="shared" si="24"/>
        <v>1.1177999999999999</v>
      </c>
      <c r="M74" s="156">
        <f t="shared" si="25"/>
        <v>22.999999999999996</v>
      </c>
      <c r="N74" s="23"/>
      <c r="P74" s="38">
        <f t="shared" si="17"/>
        <v>9.5955999999999992</v>
      </c>
      <c r="Q74" s="38">
        <f t="shared" si="18"/>
        <v>5.365899999999999</v>
      </c>
      <c r="R74" s="38">
        <f t="shared" si="19"/>
        <v>6.9207000000000001</v>
      </c>
      <c r="S74" s="38">
        <f t="shared" si="20"/>
        <v>1.1177999999999999</v>
      </c>
      <c r="T74" s="38">
        <f t="shared" si="26"/>
        <v>22.999999999999996</v>
      </c>
    </row>
    <row r="75" spans="1:20">
      <c r="A75" s="8" t="s">
        <v>117</v>
      </c>
      <c r="B75" s="203">
        <v>23</v>
      </c>
      <c r="C75" s="203">
        <v>23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9.5955999999999992</v>
      </c>
      <c r="J75" s="22">
        <f t="shared" si="22"/>
        <v>5.365899999999999</v>
      </c>
      <c r="K75" s="22">
        <f t="shared" si="23"/>
        <v>6.9207000000000001</v>
      </c>
      <c r="L75" s="22">
        <f t="shared" si="24"/>
        <v>1.1177999999999999</v>
      </c>
      <c r="M75" s="156">
        <f t="shared" si="25"/>
        <v>22.999999999999996</v>
      </c>
      <c r="N75" s="23"/>
      <c r="P75" s="38">
        <f t="shared" si="17"/>
        <v>9.5955999999999992</v>
      </c>
      <c r="Q75" s="38">
        <f t="shared" si="18"/>
        <v>5.365899999999999</v>
      </c>
      <c r="R75" s="38">
        <f t="shared" si="19"/>
        <v>6.9207000000000001</v>
      </c>
      <c r="S75" s="38">
        <f t="shared" si="20"/>
        <v>1.1177999999999999</v>
      </c>
      <c r="T75" s="38">
        <f t="shared" si="26"/>
        <v>22.999999999999996</v>
      </c>
    </row>
    <row r="76" spans="1:20">
      <c r="A76" s="8" t="s">
        <v>118</v>
      </c>
      <c r="B76" s="203">
        <v>23</v>
      </c>
      <c r="C76" s="203">
        <v>23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9.5955999999999992</v>
      </c>
      <c r="J76" s="22">
        <f t="shared" si="22"/>
        <v>5.365899999999999</v>
      </c>
      <c r="K76" s="22">
        <f t="shared" si="23"/>
        <v>6.9207000000000001</v>
      </c>
      <c r="L76" s="22">
        <f t="shared" si="24"/>
        <v>1.1177999999999999</v>
      </c>
      <c r="M76" s="156">
        <f t="shared" si="25"/>
        <v>22.999999999999996</v>
      </c>
      <c r="N76" s="23"/>
      <c r="P76" s="38">
        <f t="shared" si="17"/>
        <v>9.5955999999999992</v>
      </c>
      <c r="Q76" s="38">
        <f t="shared" si="18"/>
        <v>5.365899999999999</v>
      </c>
      <c r="R76" s="38">
        <f t="shared" si="19"/>
        <v>6.9207000000000001</v>
      </c>
      <c r="S76" s="38">
        <f t="shared" si="20"/>
        <v>1.1177999999999999</v>
      </c>
      <c r="T76" s="38">
        <f t="shared" si="26"/>
        <v>22.999999999999996</v>
      </c>
    </row>
    <row r="77" spans="1:20">
      <c r="A77" s="8" t="s">
        <v>119</v>
      </c>
      <c r="B77" s="203">
        <v>23</v>
      </c>
      <c r="C77" s="203">
        <v>23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9.5955999999999992</v>
      </c>
      <c r="J77" s="22">
        <f t="shared" si="22"/>
        <v>5.365899999999999</v>
      </c>
      <c r="K77" s="22">
        <f t="shared" si="23"/>
        <v>6.9207000000000001</v>
      </c>
      <c r="L77" s="22">
        <f t="shared" si="24"/>
        <v>1.1177999999999999</v>
      </c>
      <c r="M77" s="156">
        <f t="shared" si="25"/>
        <v>22.999999999999996</v>
      </c>
      <c r="N77" s="23"/>
      <c r="P77" s="38">
        <f t="shared" si="17"/>
        <v>9.5955999999999992</v>
      </c>
      <c r="Q77" s="38">
        <f t="shared" si="18"/>
        <v>5.365899999999999</v>
      </c>
      <c r="R77" s="38">
        <f t="shared" si="19"/>
        <v>6.9207000000000001</v>
      </c>
      <c r="S77" s="38">
        <f t="shared" si="20"/>
        <v>1.1177999999999999</v>
      </c>
      <c r="T77" s="38">
        <f t="shared" si="26"/>
        <v>22.999999999999996</v>
      </c>
    </row>
    <row r="78" spans="1:20">
      <c r="A78" s="8" t="s">
        <v>120</v>
      </c>
      <c r="B78" s="203">
        <v>23</v>
      </c>
      <c r="C78" s="203">
        <v>23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9.5955999999999992</v>
      </c>
      <c r="J78" s="22">
        <f t="shared" si="22"/>
        <v>5.365899999999999</v>
      </c>
      <c r="K78" s="22">
        <f t="shared" si="23"/>
        <v>6.9207000000000001</v>
      </c>
      <c r="L78" s="22">
        <f t="shared" si="24"/>
        <v>1.1177999999999999</v>
      </c>
      <c r="M78" s="156">
        <f t="shared" si="25"/>
        <v>22.999999999999996</v>
      </c>
      <c r="N78" s="23"/>
      <c r="P78" s="38">
        <f t="shared" si="17"/>
        <v>9.5955999999999992</v>
      </c>
      <c r="Q78" s="38">
        <f t="shared" si="18"/>
        <v>5.365899999999999</v>
      </c>
      <c r="R78" s="38">
        <f t="shared" si="19"/>
        <v>6.9207000000000001</v>
      </c>
      <c r="S78" s="38">
        <f t="shared" si="20"/>
        <v>1.1177999999999999</v>
      </c>
      <c r="T78" s="38">
        <f t="shared" si="26"/>
        <v>22.999999999999996</v>
      </c>
    </row>
    <row r="79" spans="1:20">
      <c r="A79" s="8" t="s">
        <v>121</v>
      </c>
      <c r="B79" s="203">
        <v>23</v>
      </c>
      <c r="C79" s="203">
        <v>23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9.5955999999999992</v>
      </c>
      <c r="J79" s="22">
        <f t="shared" si="22"/>
        <v>5.365899999999999</v>
      </c>
      <c r="K79" s="22">
        <f t="shared" si="23"/>
        <v>6.9207000000000001</v>
      </c>
      <c r="L79" s="22">
        <f t="shared" si="24"/>
        <v>1.1177999999999999</v>
      </c>
      <c r="M79" s="156">
        <f t="shared" si="25"/>
        <v>22.999999999999996</v>
      </c>
      <c r="N79" s="23"/>
      <c r="P79" s="38">
        <f t="shared" si="17"/>
        <v>9.5955999999999992</v>
      </c>
      <c r="Q79" s="38">
        <f t="shared" si="18"/>
        <v>5.365899999999999</v>
      </c>
      <c r="R79" s="38">
        <f t="shared" si="19"/>
        <v>6.9207000000000001</v>
      </c>
      <c r="S79" s="38">
        <f t="shared" si="20"/>
        <v>1.1177999999999999</v>
      </c>
      <c r="T79" s="38">
        <f t="shared" si="26"/>
        <v>22.999999999999996</v>
      </c>
    </row>
    <row r="80" spans="1:20">
      <c r="A80" s="8" t="s">
        <v>122</v>
      </c>
      <c r="B80" s="203">
        <v>23</v>
      </c>
      <c r="C80" s="203">
        <v>23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9.5955999999999992</v>
      </c>
      <c r="J80" s="22">
        <f t="shared" si="22"/>
        <v>5.365899999999999</v>
      </c>
      <c r="K80" s="22">
        <f t="shared" si="23"/>
        <v>6.9207000000000001</v>
      </c>
      <c r="L80" s="22">
        <f t="shared" si="24"/>
        <v>1.1177999999999999</v>
      </c>
      <c r="M80" s="156">
        <f t="shared" si="25"/>
        <v>22.999999999999996</v>
      </c>
      <c r="N80" s="23"/>
      <c r="P80" s="38">
        <f t="shared" si="17"/>
        <v>9.5955999999999992</v>
      </c>
      <c r="Q80" s="38">
        <f t="shared" si="18"/>
        <v>5.365899999999999</v>
      </c>
      <c r="R80" s="38">
        <f t="shared" si="19"/>
        <v>6.9207000000000001</v>
      </c>
      <c r="S80" s="38">
        <f t="shared" si="20"/>
        <v>1.1177999999999999</v>
      </c>
      <c r="T80" s="38">
        <f t="shared" si="26"/>
        <v>22.999999999999996</v>
      </c>
    </row>
    <row r="81" spans="1:20">
      <c r="A81" s="8" t="s">
        <v>123</v>
      </c>
      <c r="B81" s="203">
        <v>23</v>
      </c>
      <c r="C81" s="203">
        <v>23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9.5955999999999992</v>
      </c>
      <c r="J81" s="22">
        <f t="shared" si="22"/>
        <v>5.365899999999999</v>
      </c>
      <c r="K81" s="22">
        <f t="shared" si="23"/>
        <v>6.9207000000000001</v>
      </c>
      <c r="L81" s="22">
        <f t="shared" si="24"/>
        <v>1.1177999999999999</v>
      </c>
      <c r="M81" s="156">
        <f t="shared" si="25"/>
        <v>22.999999999999996</v>
      </c>
      <c r="N81" s="23"/>
      <c r="P81" s="38">
        <f t="shared" si="17"/>
        <v>9.5955999999999992</v>
      </c>
      <c r="Q81" s="38">
        <f t="shared" si="18"/>
        <v>5.365899999999999</v>
      </c>
      <c r="R81" s="38">
        <f t="shared" si="19"/>
        <v>6.9207000000000001</v>
      </c>
      <c r="S81" s="38">
        <f t="shared" si="20"/>
        <v>1.1177999999999999</v>
      </c>
      <c r="T81" s="38">
        <f t="shared" si="26"/>
        <v>22.999999999999996</v>
      </c>
    </row>
    <row r="82" spans="1:20">
      <c r="A82" s="8" t="s">
        <v>124</v>
      </c>
      <c r="B82" s="203">
        <v>23</v>
      </c>
      <c r="C82" s="203">
        <v>23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9.5955999999999992</v>
      </c>
      <c r="J82" s="22">
        <f t="shared" si="22"/>
        <v>5.365899999999999</v>
      </c>
      <c r="K82" s="22">
        <f t="shared" si="23"/>
        <v>6.9207000000000001</v>
      </c>
      <c r="L82" s="22">
        <f t="shared" si="24"/>
        <v>1.1177999999999999</v>
      </c>
      <c r="M82" s="156">
        <f t="shared" si="25"/>
        <v>22.999999999999996</v>
      </c>
      <c r="N82" s="23"/>
      <c r="P82" s="38">
        <f t="shared" si="17"/>
        <v>9.5955999999999992</v>
      </c>
      <c r="Q82" s="38">
        <f t="shared" si="18"/>
        <v>5.365899999999999</v>
      </c>
      <c r="R82" s="38">
        <f t="shared" si="19"/>
        <v>6.9207000000000001</v>
      </c>
      <c r="S82" s="38">
        <f t="shared" si="20"/>
        <v>1.1177999999999999</v>
      </c>
      <c r="T82" s="38">
        <f t="shared" si="26"/>
        <v>22.999999999999996</v>
      </c>
    </row>
    <row r="83" spans="1:20">
      <c r="A83" s="8" t="s">
        <v>125</v>
      </c>
      <c r="B83" s="203">
        <v>23</v>
      </c>
      <c r="C83" s="203">
        <v>23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9.5955999999999992</v>
      </c>
      <c r="J83" s="22">
        <f t="shared" si="22"/>
        <v>5.365899999999999</v>
      </c>
      <c r="K83" s="22">
        <f t="shared" si="23"/>
        <v>6.9207000000000001</v>
      </c>
      <c r="L83" s="22">
        <f t="shared" si="24"/>
        <v>1.1177999999999999</v>
      </c>
      <c r="M83" s="156">
        <f t="shared" si="25"/>
        <v>22.999999999999996</v>
      </c>
      <c r="N83" s="23"/>
      <c r="P83" s="38">
        <f t="shared" si="17"/>
        <v>9.5955999999999992</v>
      </c>
      <c r="Q83" s="38">
        <f t="shared" si="18"/>
        <v>5.365899999999999</v>
      </c>
      <c r="R83" s="38">
        <f t="shared" si="19"/>
        <v>6.9207000000000001</v>
      </c>
      <c r="S83" s="38">
        <f t="shared" si="20"/>
        <v>1.1177999999999999</v>
      </c>
      <c r="T83" s="38">
        <f t="shared" si="26"/>
        <v>22.999999999999996</v>
      </c>
    </row>
    <row r="84" spans="1:20">
      <c r="A84" s="8" t="s">
        <v>126</v>
      </c>
      <c r="B84" s="203">
        <v>23</v>
      </c>
      <c r="C84" s="203">
        <v>23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9.5955999999999992</v>
      </c>
      <c r="J84" s="22">
        <f t="shared" si="22"/>
        <v>5.365899999999999</v>
      </c>
      <c r="K84" s="22">
        <f t="shared" si="23"/>
        <v>6.9207000000000001</v>
      </c>
      <c r="L84" s="22">
        <f t="shared" si="24"/>
        <v>1.1177999999999999</v>
      </c>
      <c r="M84" s="156">
        <f t="shared" si="25"/>
        <v>22.999999999999996</v>
      </c>
      <c r="N84" s="23"/>
      <c r="P84" s="38">
        <f t="shared" si="17"/>
        <v>9.5955999999999992</v>
      </c>
      <c r="Q84" s="38">
        <f t="shared" si="18"/>
        <v>5.365899999999999</v>
      </c>
      <c r="R84" s="38">
        <f t="shared" si="19"/>
        <v>6.9207000000000001</v>
      </c>
      <c r="S84" s="38">
        <f t="shared" si="20"/>
        <v>1.1177999999999999</v>
      </c>
      <c r="T84" s="38">
        <f t="shared" si="26"/>
        <v>22.999999999999996</v>
      </c>
    </row>
    <row r="85" spans="1:20">
      <c r="A85" s="8" t="s">
        <v>127</v>
      </c>
      <c r="B85" s="203">
        <v>23</v>
      </c>
      <c r="C85" s="203">
        <v>23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9.5955999999999992</v>
      </c>
      <c r="J85" s="22">
        <f t="shared" si="22"/>
        <v>5.365899999999999</v>
      </c>
      <c r="K85" s="22">
        <f t="shared" si="23"/>
        <v>6.9207000000000001</v>
      </c>
      <c r="L85" s="22">
        <f t="shared" si="24"/>
        <v>1.1177999999999999</v>
      </c>
      <c r="M85" s="156">
        <f t="shared" si="25"/>
        <v>22.999999999999996</v>
      </c>
      <c r="N85" s="23"/>
      <c r="P85" s="38">
        <f t="shared" si="17"/>
        <v>9.5955999999999992</v>
      </c>
      <c r="Q85" s="38">
        <f t="shared" si="18"/>
        <v>5.365899999999999</v>
      </c>
      <c r="R85" s="38">
        <f t="shared" si="19"/>
        <v>6.9207000000000001</v>
      </c>
      <c r="S85" s="38">
        <f t="shared" si="20"/>
        <v>1.1177999999999999</v>
      </c>
      <c r="T85" s="38">
        <f t="shared" si="26"/>
        <v>22.999999999999996</v>
      </c>
    </row>
    <row r="86" spans="1:20">
      <c r="A86" s="8" t="s">
        <v>128</v>
      </c>
      <c r="B86" s="203">
        <v>23</v>
      </c>
      <c r="C86" s="203">
        <v>23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9.5955999999999992</v>
      </c>
      <c r="J86" s="22">
        <f t="shared" si="22"/>
        <v>5.365899999999999</v>
      </c>
      <c r="K86" s="22">
        <f t="shared" si="23"/>
        <v>6.9207000000000001</v>
      </c>
      <c r="L86" s="22">
        <f t="shared" si="24"/>
        <v>1.1177999999999999</v>
      </c>
      <c r="M86" s="156">
        <f t="shared" si="25"/>
        <v>22.999999999999996</v>
      </c>
      <c r="N86" s="23"/>
      <c r="P86" s="38">
        <f t="shared" si="17"/>
        <v>9.5955999999999992</v>
      </c>
      <c r="Q86" s="38">
        <f t="shared" si="18"/>
        <v>5.365899999999999</v>
      </c>
      <c r="R86" s="38">
        <f t="shared" si="19"/>
        <v>6.9207000000000001</v>
      </c>
      <c r="S86" s="38">
        <f t="shared" si="20"/>
        <v>1.1177999999999999</v>
      </c>
      <c r="T86" s="38">
        <f t="shared" si="26"/>
        <v>22.999999999999996</v>
      </c>
    </row>
    <row r="87" spans="1:20">
      <c r="A87" s="8" t="s">
        <v>129</v>
      </c>
      <c r="B87" s="203">
        <v>23</v>
      </c>
      <c r="C87" s="203">
        <v>23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9.5955999999999992</v>
      </c>
      <c r="J87" s="22">
        <f t="shared" si="22"/>
        <v>5.365899999999999</v>
      </c>
      <c r="K87" s="22">
        <f t="shared" si="23"/>
        <v>6.9207000000000001</v>
      </c>
      <c r="L87" s="22">
        <f t="shared" si="24"/>
        <v>1.1177999999999999</v>
      </c>
      <c r="M87" s="156">
        <f t="shared" si="25"/>
        <v>22.999999999999996</v>
      </c>
      <c r="N87" s="23"/>
      <c r="P87" s="38">
        <f t="shared" si="17"/>
        <v>9.5955999999999992</v>
      </c>
      <c r="Q87" s="38">
        <f t="shared" si="18"/>
        <v>5.365899999999999</v>
      </c>
      <c r="R87" s="38">
        <f t="shared" si="19"/>
        <v>6.9207000000000001</v>
      </c>
      <c r="S87" s="38">
        <f t="shared" si="20"/>
        <v>1.1177999999999999</v>
      </c>
      <c r="T87" s="38">
        <f t="shared" si="26"/>
        <v>22.999999999999996</v>
      </c>
    </row>
    <row r="88" spans="1:20">
      <c r="A88" s="8" t="s">
        <v>130</v>
      </c>
      <c r="B88" s="203">
        <v>23</v>
      </c>
      <c r="C88" s="203">
        <v>23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9.5955999999999992</v>
      </c>
      <c r="J88" s="22">
        <f t="shared" si="22"/>
        <v>5.365899999999999</v>
      </c>
      <c r="K88" s="22">
        <f t="shared" si="23"/>
        <v>6.9207000000000001</v>
      </c>
      <c r="L88" s="22">
        <f t="shared" si="24"/>
        <v>1.1177999999999999</v>
      </c>
      <c r="M88" s="156">
        <f t="shared" si="25"/>
        <v>22.999999999999996</v>
      </c>
      <c r="N88" s="23"/>
      <c r="P88" s="38">
        <f t="shared" si="17"/>
        <v>9.5955999999999992</v>
      </c>
      <c r="Q88" s="38">
        <f t="shared" si="18"/>
        <v>5.365899999999999</v>
      </c>
      <c r="R88" s="38">
        <f t="shared" si="19"/>
        <v>6.9207000000000001</v>
      </c>
      <c r="S88" s="38">
        <f t="shared" si="20"/>
        <v>1.1177999999999999</v>
      </c>
      <c r="T88" s="38">
        <f t="shared" si="26"/>
        <v>22.999999999999996</v>
      </c>
    </row>
    <row r="89" spans="1:20">
      <c r="A89" s="8" t="s">
        <v>131</v>
      </c>
      <c r="B89" s="203">
        <v>23</v>
      </c>
      <c r="C89" s="203">
        <v>23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9.5955999999999992</v>
      </c>
      <c r="J89" s="22">
        <f t="shared" si="22"/>
        <v>5.365899999999999</v>
      </c>
      <c r="K89" s="22">
        <f t="shared" si="23"/>
        <v>6.9207000000000001</v>
      </c>
      <c r="L89" s="22">
        <f t="shared" si="24"/>
        <v>1.1177999999999999</v>
      </c>
      <c r="M89" s="156">
        <f t="shared" si="25"/>
        <v>22.999999999999996</v>
      </c>
      <c r="N89" s="23"/>
      <c r="P89" s="38">
        <f t="shared" si="17"/>
        <v>9.5955999999999992</v>
      </c>
      <c r="Q89" s="38">
        <f t="shared" si="18"/>
        <v>5.365899999999999</v>
      </c>
      <c r="R89" s="38">
        <f t="shared" si="19"/>
        <v>6.9207000000000001</v>
      </c>
      <c r="S89" s="38">
        <f t="shared" si="20"/>
        <v>1.1177999999999999</v>
      </c>
      <c r="T89" s="38">
        <f t="shared" si="26"/>
        <v>22.999999999999996</v>
      </c>
    </row>
    <row r="90" spans="1:20">
      <c r="A90" s="8" t="s">
        <v>132</v>
      </c>
      <c r="B90" s="203">
        <v>23</v>
      </c>
      <c r="C90" s="203">
        <v>23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9.5955999999999992</v>
      </c>
      <c r="J90" s="22">
        <f t="shared" si="22"/>
        <v>5.365899999999999</v>
      </c>
      <c r="K90" s="22">
        <f t="shared" si="23"/>
        <v>6.9207000000000001</v>
      </c>
      <c r="L90" s="22">
        <f t="shared" si="24"/>
        <v>1.1177999999999999</v>
      </c>
      <c r="M90" s="156">
        <f t="shared" si="25"/>
        <v>22.999999999999996</v>
      </c>
      <c r="N90" s="23"/>
      <c r="P90" s="38">
        <f t="shared" si="17"/>
        <v>9.5955999999999992</v>
      </c>
      <c r="Q90" s="38">
        <f t="shared" si="18"/>
        <v>5.365899999999999</v>
      </c>
      <c r="R90" s="38">
        <f t="shared" si="19"/>
        <v>6.9207000000000001</v>
      </c>
      <c r="S90" s="38">
        <f t="shared" si="20"/>
        <v>1.1177999999999999</v>
      </c>
      <c r="T90" s="38">
        <f t="shared" si="26"/>
        <v>22.999999999999996</v>
      </c>
    </row>
    <row r="91" spans="1:20">
      <c r="A91" s="8" t="s">
        <v>133</v>
      </c>
      <c r="B91" s="203">
        <v>23</v>
      </c>
      <c r="C91" s="203">
        <v>23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9.5955999999999992</v>
      </c>
      <c r="J91" s="22">
        <f t="shared" si="22"/>
        <v>5.365899999999999</v>
      </c>
      <c r="K91" s="22">
        <f t="shared" si="23"/>
        <v>6.9207000000000001</v>
      </c>
      <c r="L91" s="22">
        <f t="shared" si="24"/>
        <v>1.1177999999999999</v>
      </c>
      <c r="M91" s="156">
        <f t="shared" si="25"/>
        <v>22.999999999999996</v>
      </c>
      <c r="N91" s="23"/>
      <c r="P91" s="38">
        <f t="shared" si="17"/>
        <v>9.5955999999999992</v>
      </c>
      <c r="Q91" s="38">
        <f t="shared" si="18"/>
        <v>5.365899999999999</v>
      </c>
      <c r="R91" s="38">
        <f t="shared" si="19"/>
        <v>6.9207000000000001</v>
      </c>
      <c r="S91" s="38">
        <f t="shared" si="20"/>
        <v>1.1177999999999999</v>
      </c>
      <c r="T91" s="38">
        <f t="shared" si="26"/>
        <v>22.999999999999996</v>
      </c>
    </row>
    <row r="92" spans="1:20">
      <c r="A92" s="8" t="s">
        <v>134</v>
      </c>
      <c r="B92" s="203">
        <v>23</v>
      </c>
      <c r="C92" s="203">
        <v>23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9.5955999999999992</v>
      </c>
      <c r="J92" s="22">
        <f t="shared" si="22"/>
        <v>5.365899999999999</v>
      </c>
      <c r="K92" s="22">
        <f t="shared" si="23"/>
        <v>6.9207000000000001</v>
      </c>
      <c r="L92" s="22">
        <f t="shared" si="24"/>
        <v>1.1177999999999999</v>
      </c>
      <c r="M92" s="156">
        <f t="shared" si="25"/>
        <v>22.999999999999996</v>
      </c>
      <c r="N92" s="23"/>
      <c r="P92" s="38">
        <f t="shared" si="17"/>
        <v>9.5955999999999992</v>
      </c>
      <c r="Q92" s="38">
        <f t="shared" si="18"/>
        <v>5.365899999999999</v>
      </c>
      <c r="R92" s="38">
        <f t="shared" si="19"/>
        <v>6.9207000000000001</v>
      </c>
      <c r="S92" s="38">
        <f t="shared" si="20"/>
        <v>1.1177999999999999</v>
      </c>
      <c r="T92" s="38">
        <f t="shared" si="26"/>
        <v>22.999999999999996</v>
      </c>
    </row>
    <row r="93" spans="1:20">
      <c r="A93" s="8" t="s">
        <v>135</v>
      </c>
      <c r="B93" s="203">
        <v>23</v>
      </c>
      <c r="C93" s="203">
        <v>23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9.5955999999999992</v>
      </c>
      <c r="J93" s="22">
        <f t="shared" si="22"/>
        <v>5.365899999999999</v>
      </c>
      <c r="K93" s="22">
        <f t="shared" si="23"/>
        <v>6.9207000000000001</v>
      </c>
      <c r="L93" s="22">
        <f t="shared" si="24"/>
        <v>1.1177999999999999</v>
      </c>
      <c r="M93" s="156">
        <f t="shared" si="25"/>
        <v>22.999999999999996</v>
      </c>
      <c r="N93" s="23"/>
      <c r="P93" s="38">
        <f t="shared" si="17"/>
        <v>9.5955999999999992</v>
      </c>
      <c r="Q93" s="38">
        <f t="shared" si="18"/>
        <v>5.365899999999999</v>
      </c>
      <c r="R93" s="38">
        <f t="shared" si="19"/>
        <v>6.9207000000000001</v>
      </c>
      <c r="S93" s="38">
        <f t="shared" si="20"/>
        <v>1.1177999999999999</v>
      </c>
      <c r="T93" s="38">
        <f t="shared" si="26"/>
        <v>22.999999999999996</v>
      </c>
    </row>
    <row r="94" spans="1:20">
      <c r="A94" s="8" t="s">
        <v>136</v>
      </c>
      <c r="B94" s="203">
        <v>23</v>
      </c>
      <c r="C94" s="203">
        <v>23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9.5955999999999992</v>
      </c>
      <c r="J94" s="22">
        <f t="shared" si="22"/>
        <v>5.365899999999999</v>
      </c>
      <c r="K94" s="22">
        <f t="shared" si="23"/>
        <v>6.9207000000000001</v>
      </c>
      <c r="L94" s="22">
        <f t="shared" si="24"/>
        <v>1.1177999999999999</v>
      </c>
      <c r="M94" s="156">
        <f t="shared" si="25"/>
        <v>22.999999999999996</v>
      </c>
      <c r="N94" s="23"/>
      <c r="P94" s="38">
        <f t="shared" si="17"/>
        <v>9.5955999999999992</v>
      </c>
      <c r="Q94" s="38">
        <f t="shared" si="18"/>
        <v>5.365899999999999</v>
      </c>
      <c r="R94" s="38">
        <f t="shared" si="19"/>
        <v>6.9207000000000001</v>
      </c>
      <c r="S94" s="38">
        <f t="shared" si="20"/>
        <v>1.1177999999999999</v>
      </c>
      <c r="T94" s="38">
        <f t="shared" si="26"/>
        <v>22.999999999999996</v>
      </c>
    </row>
    <row r="95" spans="1:20">
      <c r="A95" s="8" t="s">
        <v>137</v>
      </c>
      <c r="B95" s="203">
        <v>23</v>
      </c>
      <c r="C95" s="203">
        <v>23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9.5955999999999992</v>
      </c>
      <c r="J95" s="22">
        <f t="shared" si="22"/>
        <v>5.365899999999999</v>
      </c>
      <c r="K95" s="22">
        <f t="shared" si="23"/>
        <v>6.9207000000000001</v>
      </c>
      <c r="L95" s="22">
        <f t="shared" si="24"/>
        <v>1.1177999999999999</v>
      </c>
      <c r="M95" s="156">
        <f t="shared" si="25"/>
        <v>22.999999999999996</v>
      </c>
      <c r="N95" s="23"/>
      <c r="P95" s="38">
        <f t="shared" si="17"/>
        <v>9.5955999999999992</v>
      </c>
      <c r="Q95" s="38">
        <f t="shared" si="18"/>
        <v>5.365899999999999</v>
      </c>
      <c r="R95" s="38">
        <f t="shared" si="19"/>
        <v>6.9207000000000001</v>
      </c>
      <c r="S95" s="38">
        <f t="shared" si="20"/>
        <v>1.1177999999999999</v>
      </c>
      <c r="T95" s="38">
        <f t="shared" si="26"/>
        <v>22.999999999999996</v>
      </c>
    </row>
    <row r="96" spans="1:20">
      <c r="A96" s="8" t="s">
        <v>138</v>
      </c>
      <c r="B96" s="203">
        <v>23</v>
      </c>
      <c r="C96" s="203">
        <v>23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9.5955999999999992</v>
      </c>
      <c r="J96" s="22">
        <f t="shared" si="22"/>
        <v>5.365899999999999</v>
      </c>
      <c r="K96" s="22">
        <f t="shared" si="23"/>
        <v>6.9207000000000001</v>
      </c>
      <c r="L96" s="22">
        <f t="shared" si="24"/>
        <v>1.1177999999999999</v>
      </c>
      <c r="M96" s="156">
        <f t="shared" si="25"/>
        <v>22.999999999999996</v>
      </c>
      <c r="N96" s="23"/>
      <c r="P96" s="38">
        <f t="shared" si="17"/>
        <v>9.5955999999999992</v>
      </c>
      <c r="Q96" s="38">
        <f t="shared" si="18"/>
        <v>5.365899999999999</v>
      </c>
      <c r="R96" s="38">
        <f t="shared" si="19"/>
        <v>6.9207000000000001</v>
      </c>
      <c r="S96" s="38">
        <f t="shared" si="20"/>
        <v>1.1177999999999999</v>
      </c>
      <c r="T96" s="38">
        <f t="shared" si="26"/>
        <v>22.999999999999996</v>
      </c>
    </row>
    <row r="97" spans="1:23">
      <c r="A97" s="8" t="s">
        <v>139</v>
      </c>
      <c r="B97" s="203">
        <v>23</v>
      </c>
      <c r="C97" s="203">
        <v>23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9.5955999999999992</v>
      </c>
      <c r="J97" s="22">
        <f t="shared" si="22"/>
        <v>5.365899999999999</v>
      </c>
      <c r="K97" s="22">
        <f t="shared" si="23"/>
        <v>6.9207000000000001</v>
      </c>
      <c r="L97" s="22">
        <f t="shared" si="24"/>
        <v>1.1177999999999999</v>
      </c>
      <c r="M97" s="156">
        <f t="shared" si="25"/>
        <v>22.999999999999996</v>
      </c>
      <c r="N97" s="23"/>
      <c r="P97" s="38">
        <f t="shared" si="17"/>
        <v>9.5955999999999992</v>
      </c>
      <c r="Q97" s="38">
        <f t="shared" si="18"/>
        <v>5.365899999999999</v>
      </c>
      <c r="R97" s="38">
        <f t="shared" si="19"/>
        <v>6.9207000000000001</v>
      </c>
      <c r="S97" s="38">
        <f t="shared" si="20"/>
        <v>1.1177999999999999</v>
      </c>
      <c r="T97" s="38">
        <f t="shared" si="26"/>
        <v>22.999999999999996</v>
      </c>
    </row>
    <row r="98" spans="1:23" ht="15.75" thickBot="1">
      <c r="A98" s="8" t="s">
        <v>140</v>
      </c>
      <c r="B98" s="203">
        <v>23</v>
      </c>
      <c r="C98" s="203">
        <v>23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9.5955999999999992</v>
      </c>
      <c r="J98" s="22">
        <f t="shared" si="22"/>
        <v>5.365899999999999</v>
      </c>
      <c r="K98" s="22">
        <f t="shared" si="23"/>
        <v>6.9207000000000001</v>
      </c>
      <c r="L98" s="22">
        <f t="shared" si="24"/>
        <v>1.1177999999999999</v>
      </c>
      <c r="M98" s="156">
        <f t="shared" si="25"/>
        <v>22.999999999999996</v>
      </c>
      <c r="N98" s="23"/>
      <c r="P98" s="38">
        <f t="shared" si="17"/>
        <v>9.5955999999999992</v>
      </c>
      <c r="Q98" s="38">
        <f t="shared" si="18"/>
        <v>5.365899999999999</v>
      </c>
      <c r="R98" s="38">
        <f t="shared" si="19"/>
        <v>6.9207000000000001</v>
      </c>
      <c r="S98" s="38">
        <f t="shared" si="20"/>
        <v>1.1177999999999999</v>
      </c>
      <c r="T98" s="38">
        <f t="shared" si="26"/>
        <v>22.999999999999996</v>
      </c>
    </row>
    <row r="99" spans="1:23" ht="15.75" thickBot="1">
      <c r="A99" s="8" t="s">
        <v>171</v>
      </c>
      <c r="B99" s="21">
        <f t="shared" ref="B99:H99" si="27">SUM(B3:B98)/4000</f>
        <v>0.56850000000000001</v>
      </c>
      <c r="C99" s="21">
        <f t="shared" si="27"/>
        <v>0.56850000000000001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0.23717819999999981</v>
      </c>
      <c r="J99" s="157">
        <f t="shared" ref="J99:L99" si="28">SUM(J3:J98)/4000</f>
        <v>0.13263105000000014</v>
      </c>
      <c r="K99" s="157">
        <f t="shared" si="28"/>
        <v>0.17106165000000012</v>
      </c>
      <c r="L99" s="157">
        <f t="shared" si="28"/>
        <v>2.7629100000000028E-2</v>
      </c>
      <c r="M99" s="158">
        <f>SUM(M3:M98)/4000</f>
        <v>0.56850000000000001</v>
      </c>
      <c r="N99" s="24"/>
      <c r="P99" s="38">
        <f>SUM(P3:P98)/4000</f>
        <v>0.23717819999999981</v>
      </c>
      <c r="Q99" s="38">
        <f t="shared" ref="Q99:S99" si="29">SUM(Q3:Q98)/4000</f>
        <v>0.13263105000000014</v>
      </c>
      <c r="R99" s="38">
        <f t="shared" si="29"/>
        <v>0.17106165000000012</v>
      </c>
      <c r="S99" s="38">
        <f t="shared" si="29"/>
        <v>2.7629100000000028E-2</v>
      </c>
      <c r="T99" s="38">
        <f t="shared" si="26"/>
        <v>0.56850000000000012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45678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-19</v>
      </c>
      <c r="O3" s="54">
        <v>-295</v>
      </c>
      <c r="P3" s="54">
        <v>0</v>
      </c>
      <c r="Q3" s="54">
        <v>0</v>
      </c>
      <c r="R3" s="54">
        <v>0</v>
      </c>
      <c r="S3" s="73">
        <v>0</v>
      </c>
      <c r="U3" s="74">
        <v>-314</v>
      </c>
      <c r="V3" s="75">
        <v>0</v>
      </c>
      <c r="W3">
        <v>-19</v>
      </c>
      <c r="X3">
        <v>-295</v>
      </c>
      <c r="Y3">
        <v>0</v>
      </c>
      <c r="Z3">
        <v>0</v>
      </c>
    </row>
    <row r="4" spans="1:26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-44</v>
      </c>
      <c r="O4" s="47">
        <v>-315</v>
      </c>
      <c r="P4" s="47">
        <v>0</v>
      </c>
      <c r="Q4" s="47">
        <v>0</v>
      </c>
      <c r="R4" s="47">
        <v>0</v>
      </c>
      <c r="S4" s="75">
        <v>0</v>
      </c>
      <c r="U4" s="74">
        <v>-359</v>
      </c>
      <c r="V4" s="75">
        <v>0</v>
      </c>
      <c r="W4">
        <v>-44</v>
      </c>
      <c r="X4">
        <v>-315</v>
      </c>
      <c r="Y4">
        <v>0</v>
      </c>
      <c r="Z4">
        <v>0</v>
      </c>
    </row>
    <row r="5" spans="1:26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-77</v>
      </c>
      <c r="O5" s="47">
        <v>-360</v>
      </c>
      <c r="P5" s="47">
        <v>-12</v>
      </c>
      <c r="Q5" s="47">
        <v>0</v>
      </c>
      <c r="R5" s="47">
        <v>0</v>
      </c>
      <c r="S5" s="75">
        <v>0</v>
      </c>
      <c r="U5" s="74">
        <v>-449</v>
      </c>
      <c r="V5" s="75">
        <v>0</v>
      </c>
      <c r="W5">
        <v>-77</v>
      </c>
      <c r="X5">
        <v>-360</v>
      </c>
      <c r="Y5">
        <v>0</v>
      </c>
      <c r="Z5">
        <v>-12</v>
      </c>
    </row>
    <row r="6" spans="1:26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-111</v>
      </c>
      <c r="O6" s="47">
        <v>-375</v>
      </c>
      <c r="P6" s="47">
        <v>-30</v>
      </c>
      <c r="Q6" s="47">
        <v>0</v>
      </c>
      <c r="R6" s="47">
        <v>0</v>
      </c>
      <c r="S6" s="75">
        <v>0</v>
      </c>
      <c r="U6" s="74">
        <v>-516</v>
      </c>
      <c r="V6" s="75">
        <v>0</v>
      </c>
      <c r="W6">
        <v>-111</v>
      </c>
      <c r="X6">
        <v>-375</v>
      </c>
      <c r="Y6">
        <v>0</v>
      </c>
      <c r="Z6">
        <v>-30</v>
      </c>
    </row>
    <row r="7" spans="1:26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-141</v>
      </c>
      <c r="O7" s="47">
        <v>-380</v>
      </c>
      <c r="P7" s="47">
        <v>-52</v>
      </c>
      <c r="Q7" s="47">
        <v>0</v>
      </c>
      <c r="R7" s="47">
        <v>0</v>
      </c>
      <c r="S7" s="75">
        <v>0</v>
      </c>
      <c r="U7" s="74">
        <v>-573</v>
      </c>
      <c r="V7" s="75">
        <v>0</v>
      </c>
      <c r="W7">
        <v>-141</v>
      </c>
      <c r="X7">
        <v>-380</v>
      </c>
      <c r="Y7">
        <v>0</v>
      </c>
      <c r="Z7">
        <v>-52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-165</v>
      </c>
      <c r="O8" s="47">
        <v>-395</v>
      </c>
      <c r="P8" s="47">
        <v>-68</v>
      </c>
      <c r="Q8" s="47">
        <v>0</v>
      </c>
      <c r="R8" s="47">
        <v>0</v>
      </c>
      <c r="S8" s="75">
        <v>0</v>
      </c>
      <c r="U8" s="74">
        <v>-628</v>
      </c>
      <c r="V8" s="75">
        <v>0</v>
      </c>
      <c r="W8">
        <v>-165</v>
      </c>
      <c r="X8">
        <v>-395</v>
      </c>
      <c r="Y8">
        <v>0</v>
      </c>
      <c r="Z8">
        <v>-68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-183</v>
      </c>
      <c r="O9" s="47">
        <v>-400</v>
      </c>
      <c r="P9" s="47">
        <v>-79</v>
      </c>
      <c r="Q9" s="47">
        <v>0</v>
      </c>
      <c r="R9" s="47">
        <v>0</v>
      </c>
      <c r="S9" s="75">
        <v>0</v>
      </c>
      <c r="U9" s="74">
        <v>-662</v>
      </c>
      <c r="V9" s="75">
        <v>0</v>
      </c>
      <c r="W9">
        <v>-183</v>
      </c>
      <c r="X9">
        <v>-400</v>
      </c>
      <c r="Y9">
        <v>0</v>
      </c>
      <c r="Z9">
        <v>-79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-201</v>
      </c>
      <c r="O10" s="47">
        <v>-410</v>
      </c>
      <c r="P10" s="47">
        <v>-95</v>
      </c>
      <c r="Q10" s="47">
        <v>0</v>
      </c>
      <c r="R10" s="47">
        <v>0</v>
      </c>
      <c r="S10" s="75">
        <v>0</v>
      </c>
      <c r="U10" s="74">
        <v>-706</v>
      </c>
      <c r="V10" s="75">
        <v>0</v>
      </c>
      <c r="W10">
        <v>-201</v>
      </c>
      <c r="X10">
        <v>-410</v>
      </c>
      <c r="Y10">
        <v>0</v>
      </c>
      <c r="Z10">
        <v>-95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-216</v>
      </c>
      <c r="O11" s="47">
        <v>-410</v>
      </c>
      <c r="P11" s="47">
        <v>-109</v>
      </c>
      <c r="Q11" s="47">
        <v>0</v>
      </c>
      <c r="R11" s="47">
        <v>0</v>
      </c>
      <c r="S11" s="75">
        <v>0</v>
      </c>
      <c r="U11" s="74">
        <v>-735</v>
      </c>
      <c r="V11" s="75">
        <v>0</v>
      </c>
      <c r="W11">
        <v>-216</v>
      </c>
      <c r="X11">
        <v>-410</v>
      </c>
      <c r="Y11">
        <v>0</v>
      </c>
      <c r="Z11">
        <v>-109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-227</v>
      </c>
      <c r="O12" s="47">
        <v>-420</v>
      </c>
      <c r="P12" s="47">
        <v>-115</v>
      </c>
      <c r="Q12" s="47">
        <v>0</v>
      </c>
      <c r="R12" s="47">
        <v>0</v>
      </c>
      <c r="S12" s="75">
        <v>0</v>
      </c>
      <c r="U12" s="74">
        <v>-762</v>
      </c>
      <c r="V12" s="75">
        <v>0</v>
      </c>
      <c r="W12">
        <v>-227</v>
      </c>
      <c r="X12">
        <v>-420</v>
      </c>
      <c r="Y12">
        <v>0</v>
      </c>
      <c r="Z12">
        <v>-115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-234</v>
      </c>
      <c r="O13" s="47">
        <v>-430</v>
      </c>
      <c r="P13" s="47">
        <v>-121</v>
      </c>
      <c r="Q13" s="47">
        <v>0</v>
      </c>
      <c r="R13" s="47">
        <v>0</v>
      </c>
      <c r="S13" s="75">
        <v>0</v>
      </c>
      <c r="U13" s="74">
        <v>-785</v>
      </c>
      <c r="V13" s="75">
        <v>0</v>
      </c>
      <c r="W13">
        <v>-234</v>
      </c>
      <c r="X13">
        <v>-430</v>
      </c>
      <c r="Y13">
        <v>0</v>
      </c>
      <c r="Z13">
        <v>-121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-237</v>
      </c>
      <c r="O14" s="47">
        <v>-435</v>
      </c>
      <c r="P14" s="47">
        <v>-128</v>
      </c>
      <c r="Q14" s="47">
        <v>0</v>
      </c>
      <c r="R14" s="47">
        <v>0</v>
      </c>
      <c r="S14" s="75">
        <v>0</v>
      </c>
      <c r="U14" s="74">
        <v>-800</v>
      </c>
      <c r="V14" s="75">
        <v>0</v>
      </c>
      <c r="W14">
        <v>-237</v>
      </c>
      <c r="X14">
        <v>-435</v>
      </c>
      <c r="Y14">
        <v>0</v>
      </c>
      <c r="Z14">
        <v>-128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-240</v>
      </c>
      <c r="O15" s="47">
        <v>-430</v>
      </c>
      <c r="P15" s="47">
        <v>-141</v>
      </c>
      <c r="Q15" s="47">
        <v>0</v>
      </c>
      <c r="R15" s="47">
        <v>0</v>
      </c>
      <c r="S15" s="75">
        <v>0</v>
      </c>
      <c r="U15" s="74">
        <v>-811</v>
      </c>
      <c r="V15" s="75">
        <v>0</v>
      </c>
      <c r="W15">
        <v>-240</v>
      </c>
      <c r="X15">
        <v>-430</v>
      </c>
      <c r="Y15">
        <v>0</v>
      </c>
      <c r="Z15">
        <v>-141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-248</v>
      </c>
      <c r="O16" s="47">
        <v>-435</v>
      </c>
      <c r="P16" s="47">
        <v>-146</v>
      </c>
      <c r="Q16" s="47">
        <v>0</v>
      </c>
      <c r="R16" s="47">
        <v>0</v>
      </c>
      <c r="S16" s="75">
        <v>0</v>
      </c>
      <c r="U16" s="74">
        <v>-829</v>
      </c>
      <c r="V16" s="75">
        <v>0</v>
      </c>
      <c r="W16">
        <v>-248</v>
      </c>
      <c r="X16">
        <v>-435</v>
      </c>
      <c r="Y16">
        <v>0</v>
      </c>
      <c r="Z16">
        <v>-146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-255</v>
      </c>
      <c r="O17" s="47">
        <v>-435</v>
      </c>
      <c r="P17" s="47">
        <v>-149</v>
      </c>
      <c r="Q17" s="47">
        <v>0</v>
      </c>
      <c r="R17" s="47">
        <v>0</v>
      </c>
      <c r="S17" s="75">
        <v>0</v>
      </c>
      <c r="U17" s="74">
        <v>-839</v>
      </c>
      <c r="V17" s="75">
        <v>0</v>
      </c>
      <c r="W17">
        <v>-255</v>
      </c>
      <c r="X17">
        <v>-435</v>
      </c>
      <c r="Y17">
        <v>0</v>
      </c>
      <c r="Z17">
        <v>-149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-256</v>
      </c>
      <c r="O18" s="47">
        <v>-435</v>
      </c>
      <c r="P18" s="47">
        <v>-151</v>
      </c>
      <c r="Q18" s="47">
        <v>0</v>
      </c>
      <c r="R18" s="47">
        <v>0</v>
      </c>
      <c r="S18" s="75">
        <v>0</v>
      </c>
      <c r="U18" s="74">
        <v>-842</v>
      </c>
      <c r="V18" s="75">
        <v>0</v>
      </c>
      <c r="W18">
        <v>-256</v>
      </c>
      <c r="X18">
        <v>-435</v>
      </c>
      <c r="Y18">
        <v>0</v>
      </c>
      <c r="Z18">
        <v>-151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-242</v>
      </c>
      <c r="O19" s="47">
        <v>-425</v>
      </c>
      <c r="P19" s="47">
        <v>-147</v>
      </c>
      <c r="Q19" s="47">
        <v>0</v>
      </c>
      <c r="R19" s="47">
        <v>0</v>
      </c>
      <c r="S19" s="75">
        <v>0</v>
      </c>
      <c r="U19" s="74">
        <v>-814</v>
      </c>
      <c r="V19" s="75">
        <v>0</v>
      </c>
      <c r="W19">
        <v>-242</v>
      </c>
      <c r="X19">
        <v>-425</v>
      </c>
      <c r="Y19">
        <v>0</v>
      </c>
      <c r="Z19">
        <v>-147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-219</v>
      </c>
      <c r="O20" s="47">
        <v>-415</v>
      </c>
      <c r="P20" s="47">
        <v>-138</v>
      </c>
      <c r="Q20" s="47">
        <v>0</v>
      </c>
      <c r="R20" s="47">
        <v>0</v>
      </c>
      <c r="S20" s="75">
        <v>0</v>
      </c>
      <c r="U20" s="74">
        <v>-772</v>
      </c>
      <c r="V20" s="75">
        <v>0</v>
      </c>
      <c r="W20">
        <v>-219</v>
      </c>
      <c r="X20">
        <v>-415</v>
      </c>
      <c r="Y20">
        <v>0</v>
      </c>
      <c r="Z20">
        <v>-138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-189</v>
      </c>
      <c r="O21" s="47">
        <v>-410</v>
      </c>
      <c r="P21" s="47">
        <v>-123</v>
      </c>
      <c r="Q21" s="47">
        <v>0</v>
      </c>
      <c r="R21" s="47">
        <v>0</v>
      </c>
      <c r="S21" s="75">
        <v>0</v>
      </c>
      <c r="U21" s="74">
        <v>-722</v>
      </c>
      <c r="V21" s="75">
        <v>0</v>
      </c>
      <c r="W21">
        <v>-189</v>
      </c>
      <c r="X21">
        <v>-410</v>
      </c>
      <c r="Y21">
        <v>0</v>
      </c>
      <c r="Z21">
        <v>-123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0.48</v>
      </c>
      <c r="N22" s="74">
        <v>-147</v>
      </c>
      <c r="O22" s="47">
        <v>-395</v>
      </c>
      <c r="P22" s="47">
        <v>-105</v>
      </c>
      <c r="Q22" s="47">
        <v>0</v>
      </c>
      <c r="R22" s="47">
        <v>0</v>
      </c>
      <c r="S22" s="75">
        <v>0</v>
      </c>
      <c r="U22" s="74">
        <v>-647</v>
      </c>
      <c r="V22" s="75">
        <v>0.48</v>
      </c>
      <c r="W22">
        <v>-147</v>
      </c>
      <c r="X22">
        <v>-395</v>
      </c>
      <c r="Y22">
        <v>0.48</v>
      </c>
      <c r="Z22">
        <v>-105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1.25</v>
      </c>
      <c r="N23" s="74">
        <v>-93</v>
      </c>
      <c r="O23" s="47">
        <v>-330</v>
      </c>
      <c r="P23" s="47">
        <v>-73</v>
      </c>
      <c r="Q23" s="47">
        <v>0</v>
      </c>
      <c r="R23" s="47">
        <v>0</v>
      </c>
      <c r="S23" s="75">
        <v>0</v>
      </c>
      <c r="U23" s="74">
        <v>-496</v>
      </c>
      <c r="V23" s="75">
        <v>1.25</v>
      </c>
      <c r="W23">
        <v>-93</v>
      </c>
      <c r="X23">
        <v>-330</v>
      </c>
      <c r="Y23">
        <v>1.25</v>
      </c>
      <c r="Z23">
        <v>-73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1.83</v>
      </c>
      <c r="N24" s="74">
        <v>-24</v>
      </c>
      <c r="O24" s="47">
        <v>-300</v>
      </c>
      <c r="P24" s="47">
        <v>-155</v>
      </c>
      <c r="Q24" s="47">
        <v>0</v>
      </c>
      <c r="R24" s="47">
        <v>0</v>
      </c>
      <c r="S24" s="75">
        <v>0</v>
      </c>
      <c r="U24" s="74">
        <v>-479</v>
      </c>
      <c r="V24" s="75">
        <v>1.83</v>
      </c>
      <c r="W24">
        <v>-24</v>
      </c>
      <c r="X24">
        <v>-300</v>
      </c>
      <c r="Y24">
        <v>1.83</v>
      </c>
      <c r="Z24">
        <v>-155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-275</v>
      </c>
      <c r="P25" s="47">
        <v>-111</v>
      </c>
      <c r="Q25" s="47">
        <v>0</v>
      </c>
      <c r="R25" s="47">
        <v>0</v>
      </c>
      <c r="S25" s="75">
        <v>0</v>
      </c>
      <c r="U25" s="74">
        <v>-386</v>
      </c>
      <c r="V25" s="75">
        <v>0</v>
      </c>
      <c r="W25">
        <v>0</v>
      </c>
      <c r="X25">
        <v>-275</v>
      </c>
      <c r="Y25">
        <v>0</v>
      </c>
      <c r="Z25">
        <v>-111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-230</v>
      </c>
      <c r="P26" s="47">
        <v>-55</v>
      </c>
      <c r="Q26" s="47">
        <v>0</v>
      </c>
      <c r="R26" s="47">
        <v>0</v>
      </c>
      <c r="S26" s="75">
        <v>0</v>
      </c>
      <c r="U26" s="74">
        <v>-285</v>
      </c>
      <c r="V26" s="75">
        <v>0</v>
      </c>
      <c r="W26">
        <v>0</v>
      </c>
      <c r="X26">
        <v>-230</v>
      </c>
      <c r="Y26">
        <v>0</v>
      </c>
      <c r="Z26">
        <v>-55</v>
      </c>
    </row>
    <row r="27" spans="7:26">
      <c r="G27" t="s">
        <v>69</v>
      </c>
      <c r="H27" s="74">
        <v>49</v>
      </c>
      <c r="I27" s="47">
        <v>95.11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-17</v>
      </c>
      <c r="Q27" s="47">
        <v>0</v>
      </c>
      <c r="R27" s="47">
        <v>0</v>
      </c>
      <c r="S27" s="75">
        <v>0</v>
      </c>
      <c r="U27" s="74">
        <v>-17</v>
      </c>
      <c r="V27" s="75">
        <v>144.1</v>
      </c>
      <c r="W27">
        <v>49</v>
      </c>
      <c r="X27">
        <v>95.11</v>
      </c>
      <c r="Y27">
        <v>0</v>
      </c>
      <c r="Z27">
        <v>-17</v>
      </c>
    </row>
    <row r="28" spans="7:26">
      <c r="G28" t="s">
        <v>70</v>
      </c>
      <c r="H28" s="74">
        <v>168.12</v>
      </c>
      <c r="I28" s="47">
        <v>131.62</v>
      </c>
      <c r="J28" s="47">
        <v>0</v>
      </c>
      <c r="K28" s="47">
        <v>0</v>
      </c>
      <c r="L28" s="47">
        <v>0</v>
      </c>
      <c r="M28" s="75">
        <v>2.69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0</v>
      </c>
      <c r="V28" s="75">
        <v>302.43</v>
      </c>
      <c r="W28">
        <v>168.12</v>
      </c>
      <c r="X28">
        <v>131.62</v>
      </c>
      <c r="Y28">
        <v>2.69</v>
      </c>
      <c r="Z28">
        <v>0</v>
      </c>
    </row>
    <row r="29" spans="7:26">
      <c r="G29" t="s">
        <v>71</v>
      </c>
      <c r="H29" s="74">
        <v>222.11</v>
      </c>
      <c r="I29" s="47">
        <v>159.47999999999999</v>
      </c>
      <c r="J29" s="47">
        <v>0</v>
      </c>
      <c r="K29" s="47">
        <v>0</v>
      </c>
      <c r="L29" s="47">
        <v>0</v>
      </c>
      <c r="M29" s="75">
        <v>2.79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0</v>
      </c>
      <c r="V29" s="75">
        <v>384.38</v>
      </c>
      <c r="W29">
        <v>222.11</v>
      </c>
      <c r="X29">
        <v>159.47999999999999</v>
      </c>
      <c r="Y29">
        <v>2.79</v>
      </c>
      <c r="Z29">
        <v>0</v>
      </c>
    </row>
    <row r="30" spans="7:26">
      <c r="G30" t="s">
        <v>72</v>
      </c>
      <c r="H30" s="74">
        <v>126.81</v>
      </c>
      <c r="I30" s="47">
        <v>129.69999999999999</v>
      </c>
      <c r="J30" s="47">
        <v>0</v>
      </c>
      <c r="K30" s="47">
        <v>0</v>
      </c>
      <c r="L30" s="47">
        <v>0</v>
      </c>
      <c r="M30" s="75">
        <v>2.59</v>
      </c>
      <c r="N30" s="74">
        <v>0</v>
      </c>
      <c r="O30" s="47">
        <v>0</v>
      </c>
      <c r="P30" s="47">
        <v>-98</v>
      </c>
      <c r="Q30" s="47">
        <v>0</v>
      </c>
      <c r="R30" s="47">
        <v>0</v>
      </c>
      <c r="S30" s="75">
        <v>0</v>
      </c>
      <c r="U30" s="74">
        <v>-98</v>
      </c>
      <c r="V30" s="75">
        <v>259.10000000000002</v>
      </c>
      <c r="W30">
        <v>126.81</v>
      </c>
      <c r="X30">
        <v>129.69999999999999</v>
      </c>
      <c r="Y30">
        <v>2.59</v>
      </c>
      <c r="Z30">
        <v>-98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1.34</v>
      </c>
      <c r="N31" s="74">
        <v>0</v>
      </c>
      <c r="O31" s="47">
        <v>0</v>
      </c>
      <c r="P31" s="47">
        <v>-44</v>
      </c>
      <c r="Q31" s="47">
        <v>0</v>
      </c>
      <c r="R31" s="47">
        <v>0</v>
      </c>
      <c r="S31" s="75">
        <v>0</v>
      </c>
      <c r="U31" s="74">
        <v>-44</v>
      </c>
      <c r="V31" s="75">
        <v>1.34</v>
      </c>
      <c r="W31">
        <v>0</v>
      </c>
      <c r="X31">
        <v>0</v>
      </c>
      <c r="Y31">
        <v>1.34</v>
      </c>
      <c r="Z31">
        <v>-44</v>
      </c>
    </row>
    <row r="32" spans="7:26">
      <c r="G32" t="s">
        <v>74</v>
      </c>
      <c r="H32" s="74">
        <v>0</v>
      </c>
      <c r="I32" s="47">
        <v>2.33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2.33</v>
      </c>
      <c r="W32">
        <v>0</v>
      </c>
      <c r="X32">
        <v>2.33</v>
      </c>
      <c r="Y32">
        <v>0</v>
      </c>
      <c r="Z32">
        <v>0</v>
      </c>
    </row>
    <row r="33" spans="7:26">
      <c r="G33" t="s">
        <v>75</v>
      </c>
      <c r="H33" s="74">
        <v>0</v>
      </c>
      <c r="I33" s="47">
        <v>9.5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9.5</v>
      </c>
      <c r="W33">
        <v>0</v>
      </c>
      <c r="X33">
        <v>9.5</v>
      </c>
      <c r="Y33">
        <v>0</v>
      </c>
      <c r="Z33">
        <v>0</v>
      </c>
    </row>
    <row r="34" spans="7:26">
      <c r="G34" t="s">
        <v>76</v>
      </c>
      <c r="H34" s="74">
        <v>0</v>
      </c>
      <c r="I34" s="47">
        <v>6.61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6.61</v>
      </c>
      <c r="W34">
        <v>0</v>
      </c>
      <c r="X34">
        <v>6.61</v>
      </c>
      <c r="Y34">
        <v>0</v>
      </c>
      <c r="Z34">
        <v>0</v>
      </c>
    </row>
    <row r="35" spans="7:26">
      <c r="G35" t="s">
        <v>77</v>
      </c>
      <c r="H35" s="74">
        <v>0</v>
      </c>
      <c r="I35" s="47">
        <v>0</v>
      </c>
      <c r="J35" s="47">
        <v>1.1299999999999999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1.1299999999999999</v>
      </c>
      <c r="W35">
        <v>0</v>
      </c>
      <c r="X35">
        <v>0</v>
      </c>
      <c r="Y35">
        <v>0</v>
      </c>
      <c r="Z35">
        <v>1.1299999999999999</v>
      </c>
    </row>
    <row r="36" spans="7:26">
      <c r="G36" t="s">
        <v>78</v>
      </c>
      <c r="H36" s="74">
        <v>0.31</v>
      </c>
      <c r="I36" s="47">
        <v>0.18</v>
      </c>
      <c r="J36" s="47">
        <v>1.22</v>
      </c>
      <c r="K36" s="47">
        <v>0</v>
      </c>
      <c r="L36" s="47">
        <v>0</v>
      </c>
      <c r="M36" s="75">
        <v>0.03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1.74</v>
      </c>
      <c r="W36">
        <v>0.31</v>
      </c>
      <c r="X36">
        <v>0.18</v>
      </c>
      <c r="Y36">
        <v>0.03</v>
      </c>
      <c r="Z36">
        <v>1.22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74">
        <v>0.16</v>
      </c>
      <c r="I38" s="47">
        <v>0.1</v>
      </c>
      <c r="J38" s="47">
        <v>0.51</v>
      </c>
      <c r="K38" s="47">
        <v>0</v>
      </c>
      <c r="L38" s="47">
        <v>0</v>
      </c>
      <c r="M38" s="75">
        <v>0.01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0.78</v>
      </c>
      <c r="W38">
        <v>0.16</v>
      </c>
      <c r="X38">
        <v>0.1</v>
      </c>
      <c r="Y38">
        <v>0.01</v>
      </c>
      <c r="Z38">
        <v>0.51</v>
      </c>
    </row>
    <row r="39" spans="7:26">
      <c r="G39" t="s">
        <v>81</v>
      </c>
      <c r="H39" s="74">
        <v>11.49</v>
      </c>
      <c r="I39" s="47">
        <v>0</v>
      </c>
      <c r="J39" s="47">
        <v>25.66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37.15</v>
      </c>
      <c r="W39">
        <v>11.49</v>
      </c>
      <c r="X39">
        <v>0</v>
      </c>
      <c r="Y39">
        <v>0</v>
      </c>
      <c r="Z39">
        <v>25.66</v>
      </c>
    </row>
    <row r="40" spans="7:26">
      <c r="G40" t="s">
        <v>82</v>
      </c>
      <c r="H40" s="74">
        <v>48.52</v>
      </c>
      <c r="I40" s="47">
        <v>0</v>
      </c>
      <c r="J40" s="47">
        <v>153.04</v>
      </c>
      <c r="K40" s="47">
        <v>0</v>
      </c>
      <c r="L40" s="47">
        <v>0</v>
      </c>
      <c r="M40" s="75">
        <v>2.19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203.75</v>
      </c>
      <c r="W40">
        <v>48.52</v>
      </c>
      <c r="X40">
        <v>0</v>
      </c>
      <c r="Y40">
        <v>2.19</v>
      </c>
      <c r="Z40">
        <v>153.04</v>
      </c>
    </row>
    <row r="41" spans="7:26">
      <c r="G41" t="s">
        <v>83</v>
      </c>
      <c r="H41" s="74">
        <v>59.78</v>
      </c>
      <c r="I41" s="47">
        <v>0</v>
      </c>
      <c r="J41" s="47">
        <v>239.57</v>
      </c>
      <c r="K41" s="47">
        <v>0</v>
      </c>
      <c r="L41" s="47">
        <v>0</v>
      </c>
      <c r="M41" s="75">
        <v>2.8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302.14999999999998</v>
      </c>
      <c r="W41">
        <v>59.78</v>
      </c>
      <c r="X41">
        <v>0</v>
      </c>
      <c r="Y41">
        <v>2.8</v>
      </c>
      <c r="Z41">
        <v>239.57</v>
      </c>
    </row>
    <row r="42" spans="7:26">
      <c r="G42" t="s">
        <v>84</v>
      </c>
      <c r="H42" s="74">
        <v>55.91</v>
      </c>
      <c r="I42" s="47">
        <v>0</v>
      </c>
      <c r="J42" s="47">
        <v>336.25</v>
      </c>
      <c r="K42" s="47">
        <v>0</v>
      </c>
      <c r="L42" s="47">
        <v>0</v>
      </c>
      <c r="M42" s="75">
        <v>3.17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395.33</v>
      </c>
      <c r="W42">
        <v>55.91</v>
      </c>
      <c r="X42">
        <v>0</v>
      </c>
      <c r="Y42">
        <v>3.17</v>
      </c>
      <c r="Z42">
        <v>336.25</v>
      </c>
    </row>
    <row r="43" spans="7:26">
      <c r="G43" t="s">
        <v>85</v>
      </c>
      <c r="H43" s="74">
        <v>278.12</v>
      </c>
      <c r="I43" s="47">
        <v>0</v>
      </c>
      <c r="J43" s="47">
        <v>145.07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423.19</v>
      </c>
      <c r="W43">
        <v>278.12</v>
      </c>
      <c r="X43">
        <v>0</v>
      </c>
      <c r="Y43">
        <v>0</v>
      </c>
      <c r="Z43">
        <v>145.07</v>
      </c>
    </row>
    <row r="44" spans="7:26">
      <c r="G44" t="s">
        <v>86</v>
      </c>
      <c r="H44" s="74">
        <v>84.25</v>
      </c>
      <c r="I44" s="47">
        <v>0</v>
      </c>
      <c r="J44" s="47">
        <v>126.82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211.07</v>
      </c>
      <c r="W44">
        <v>84.25</v>
      </c>
      <c r="X44">
        <v>0</v>
      </c>
      <c r="Y44">
        <v>0</v>
      </c>
      <c r="Z44">
        <v>126.82</v>
      </c>
    </row>
    <row r="45" spans="7:26">
      <c r="G45" t="s">
        <v>87</v>
      </c>
      <c r="H45" s="74">
        <v>0</v>
      </c>
      <c r="I45" s="47">
        <v>0</v>
      </c>
      <c r="J45" s="47">
        <v>114.32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114.32</v>
      </c>
      <c r="W45">
        <v>0</v>
      </c>
      <c r="X45">
        <v>0</v>
      </c>
      <c r="Y45">
        <v>0</v>
      </c>
      <c r="Z45">
        <v>114.32</v>
      </c>
    </row>
    <row r="46" spans="7:26">
      <c r="G46" t="s">
        <v>88</v>
      </c>
      <c r="H46" s="74">
        <v>0</v>
      </c>
      <c r="I46" s="47">
        <v>0</v>
      </c>
      <c r="J46" s="47">
        <v>97.03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97.03</v>
      </c>
      <c r="W46">
        <v>0</v>
      </c>
      <c r="X46">
        <v>0</v>
      </c>
      <c r="Y46">
        <v>0</v>
      </c>
      <c r="Z46">
        <v>97.03</v>
      </c>
    </row>
    <row r="47" spans="7:26">
      <c r="G47" t="s">
        <v>89</v>
      </c>
      <c r="H47" s="74">
        <v>434.24</v>
      </c>
      <c r="I47" s="47">
        <v>18.25</v>
      </c>
      <c r="J47" s="47">
        <v>286.82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739.31</v>
      </c>
      <c r="W47">
        <v>434.24</v>
      </c>
      <c r="X47">
        <v>18.25</v>
      </c>
      <c r="Y47">
        <v>0</v>
      </c>
      <c r="Z47">
        <v>286.82</v>
      </c>
    </row>
    <row r="48" spans="7:26">
      <c r="G48" t="s">
        <v>90</v>
      </c>
      <c r="H48" s="74">
        <v>391.2</v>
      </c>
      <c r="I48" s="47">
        <v>0</v>
      </c>
      <c r="J48" s="47">
        <v>286.29000000000002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677.49</v>
      </c>
      <c r="W48">
        <v>391.2</v>
      </c>
      <c r="X48">
        <v>0</v>
      </c>
      <c r="Y48">
        <v>0</v>
      </c>
      <c r="Z48">
        <v>286.29000000000002</v>
      </c>
    </row>
    <row r="49" spans="7:26">
      <c r="G49" t="s">
        <v>91</v>
      </c>
      <c r="H49" s="74">
        <v>330.77</v>
      </c>
      <c r="I49" s="47">
        <v>0</v>
      </c>
      <c r="J49" s="47">
        <v>256.51</v>
      </c>
      <c r="K49" s="47">
        <v>0</v>
      </c>
      <c r="L49" s="47">
        <v>0</v>
      </c>
      <c r="M49" s="75">
        <v>0</v>
      </c>
      <c r="N49" s="74">
        <v>0</v>
      </c>
      <c r="O49" s="47">
        <v>-13</v>
      </c>
      <c r="P49" s="47">
        <v>0</v>
      </c>
      <c r="Q49" s="47">
        <v>0</v>
      </c>
      <c r="R49" s="47">
        <v>0</v>
      </c>
      <c r="S49" s="75">
        <v>0</v>
      </c>
      <c r="U49" s="74">
        <v>-13</v>
      </c>
      <c r="V49" s="75">
        <v>587.28</v>
      </c>
      <c r="W49">
        <v>330.77</v>
      </c>
      <c r="X49">
        <v>-13</v>
      </c>
      <c r="Y49">
        <v>0</v>
      </c>
      <c r="Z49">
        <v>256.51</v>
      </c>
    </row>
    <row r="50" spans="7:26">
      <c r="G50" t="s">
        <v>92</v>
      </c>
      <c r="H50" s="74">
        <v>260.26</v>
      </c>
      <c r="I50" s="47">
        <v>0</v>
      </c>
      <c r="J50" s="47">
        <v>223.84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484.1</v>
      </c>
      <c r="W50">
        <v>260.26</v>
      </c>
      <c r="X50">
        <v>0</v>
      </c>
      <c r="Y50">
        <v>0</v>
      </c>
      <c r="Z50">
        <v>223.84</v>
      </c>
    </row>
    <row r="51" spans="7:26">
      <c r="G51" t="s">
        <v>93</v>
      </c>
      <c r="H51" s="74">
        <v>240.17</v>
      </c>
      <c r="I51" s="47">
        <v>0</v>
      </c>
      <c r="J51" s="47">
        <v>190.22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430.39</v>
      </c>
      <c r="W51">
        <v>240.17</v>
      </c>
      <c r="X51">
        <v>0</v>
      </c>
      <c r="Y51">
        <v>0</v>
      </c>
      <c r="Z51">
        <v>190.22</v>
      </c>
    </row>
    <row r="52" spans="7:26">
      <c r="G52" t="s">
        <v>94</v>
      </c>
      <c r="H52" s="74">
        <v>211.36</v>
      </c>
      <c r="I52" s="47">
        <v>0</v>
      </c>
      <c r="J52" s="47">
        <v>157.55000000000001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368.91</v>
      </c>
      <c r="W52">
        <v>211.36</v>
      </c>
      <c r="X52">
        <v>0</v>
      </c>
      <c r="Y52">
        <v>0</v>
      </c>
      <c r="Z52">
        <v>157.55000000000001</v>
      </c>
    </row>
    <row r="53" spans="7:26">
      <c r="G53" t="s">
        <v>95</v>
      </c>
      <c r="H53" s="74">
        <v>130.66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130.66</v>
      </c>
      <c r="W53">
        <v>130.66</v>
      </c>
      <c r="X53">
        <v>0</v>
      </c>
      <c r="Y53">
        <v>0</v>
      </c>
      <c r="Z53">
        <v>0</v>
      </c>
    </row>
    <row r="54" spans="7:26">
      <c r="G54" t="s">
        <v>96</v>
      </c>
      <c r="H54" s="74">
        <v>58.6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58.6</v>
      </c>
      <c r="W54">
        <v>58.6</v>
      </c>
      <c r="X54">
        <v>0</v>
      </c>
      <c r="Y54">
        <v>0</v>
      </c>
      <c r="Z54">
        <v>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-120</v>
      </c>
      <c r="P55" s="47">
        <v>0</v>
      </c>
      <c r="Q55" s="47">
        <v>0</v>
      </c>
      <c r="R55" s="47">
        <v>0</v>
      </c>
      <c r="S55" s="75">
        <v>0</v>
      </c>
      <c r="U55" s="74">
        <v>-120</v>
      </c>
      <c r="V55" s="75">
        <v>0</v>
      </c>
      <c r="W55">
        <v>0</v>
      </c>
      <c r="X55">
        <v>-120</v>
      </c>
      <c r="Y55">
        <v>0</v>
      </c>
      <c r="Z55">
        <v>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-155</v>
      </c>
      <c r="P56" s="47">
        <v>0</v>
      </c>
      <c r="Q56" s="47">
        <v>0</v>
      </c>
      <c r="R56" s="47">
        <v>0</v>
      </c>
      <c r="S56" s="75">
        <v>0</v>
      </c>
      <c r="U56" s="74">
        <v>-155</v>
      </c>
      <c r="V56" s="75">
        <v>0</v>
      </c>
      <c r="W56">
        <v>0</v>
      </c>
      <c r="X56">
        <v>-155</v>
      </c>
      <c r="Y56">
        <v>0</v>
      </c>
      <c r="Z56">
        <v>0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-175</v>
      </c>
      <c r="P57" s="47">
        <v>0</v>
      </c>
      <c r="Q57" s="47">
        <v>0</v>
      </c>
      <c r="R57" s="47">
        <v>0</v>
      </c>
      <c r="S57" s="75">
        <v>0</v>
      </c>
      <c r="U57" s="74">
        <v>-175</v>
      </c>
      <c r="V57" s="75">
        <v>0</v>
      </c>
      <c r="W57">
        <v>0</v>
      </c>
      <c r="X57">
        <v>-175</v>
      </c>
      <c r="Y57">
        <v>0</v>
      </c>
      <c r="Z57">
        <v>0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-172</v>
      </c>
      <c r="P58" s="47">
        <v>0</v>
      </c>
      <c r="Q58" s="47">
        <v>0</v>
      </c>
      <c r="R58" s="47">
        <v>0</v>
      </c>
      <c r="S58" s="75">
        <v>0</v>
      </c>
      <c r="U58" s="74">
        <v>-172</v>
      </c>
      <c r="V58" s="75">
        <v>0</v>
      </c>
      <c r="W58">
        <v>0</v>
      </c>
      <c r="X58">
        <v>-172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-165</v>
      </c>
      <c r="P59" s="47">
        <v>0</v>
      </c>
      <c r="Q59" s="47">
        <v>0</v>
      </c>
      <c r="R59" s="47">
        <v>0</v>
      </c>
      <c r="S59" s="75">
        <v>0</v>
      </c>
      <c r="U59" s="74">
        <v>-165</v>
      </c>
      <c r="V59" s="75">
        <v>0</v>
      </c>
      <c r="W59">
        <v>0</v>
      </c>
      <c r="X59">
        <v>-165</v>
      </c>
      <c r="Y59">
        <v>0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-148</v>
      </c>
      <c r="P60" s="47">
        <v>0</v>
      </c>
      <c r="Q60" s="47">
        <v>0</v>
      </c>
      <c r="R60" s="47">
        <v>0</v>
      </c>
      <c r="S60" s="75">
        <v>0</v>
      </c>
      <c r="U60" s="74">
        <v>-148</v>
      </c>
      <c r="V60" s="75">
        <v>0</v>
      </c>
      <c r="W60">
        <v>0</v>
      </c>
      <c r="X60">
        <v>-148</v>
      </c>
      <c r="Y60">
        <v>0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-134</v>
      </c>
      <c r="P61" s="47">
        <v>0</v>
      </c>
      <c r="Q61" s="47">
        <v>0</v>
      </c>
      <c r="R61" s="47">
        <v>0</v>
      </c>
      <c r="S61" s="75">
        <v>0</v>
      </c>
      <c r="U61" s="74">
        <v>-134</v>
      </c>
      <c r="V61" s="75">
        <v>0</v>
      </c>
      <c r="W61">
        <v>0</v>
      </c>
      <c r="X61">
        <v>-134</v>
      </c>
      <c r="Y61">
        <v>0</v>
      </c>
      <c r="Z61">
        <v>0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-127</v>
      </c>
      <c r="P62" s="47">
        <v>0</v>
      </c>
      <c r="Q62" s="47">
        <v>0</v>
      </c>
      <c r="R62" s="47">
        <v>0</v>
      </c>
      <c r="S62" s="75">
        <v>0</v>
      </c>
      <c r="U62" s="74">
        <v>-127</v>
      </c>
      <c r="V62" s="75">
        <v>0</v>
      </c>
      <c r="W62">
        <v>0</v>
      </c>
      <c r="X62">
        <v>-127</v>
      </c>
      <c r="Y62">
        <v>0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-108</v>
      </c>
      <c r="P63" s="47">
        <v>0</v>
      </c>
      <c r="Q63" s="47">
        <v>0</v>
      </c>
      <c r="R63" s="47">
        <v>0</v>
      </c>
      <c r="S63" s="75">
        <v>0</v>
      </c>
      <c r="U63" s="74">
        <v>-108</v>
      </c>
      <c r="V63" s="75">
        <v>0</v>
      </c>
      <c r="W63">
        <v>0</v>
      </c>
      <c r="X63">
        <v>-108</v>
      </c>
      <c r="Y63">
        <v>0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-102</v>
      </c>
      <c r="P64" s="47">
        <v>0</v>
      </c>
      <c r="Q64" s="47">
        <v>0</v>
      </c>
      <c r="R64" s="47">
        <v>0</v>
      </c>
      <c r="S64" s="75">
        <v>0</v>
      </c>
      <c r="U64" s="74">
        <v>-102</v>
      </c>
      <c r="V64" s="75">
        <v>0</v>
      </c>
      <c r="W64">
        <v>0</v>
      </c>
      <c r="X64">
        <v>-102</v>
      </c>
      <c r="Y64">
        <v>0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-77</v>
      </c>
      <c r="P65" s="47">
        <v>0</v>
      </c>
      <c r="Q65" s="47">
        <v>0</v>
      </c>
      <c r="R65" s="47">
        <v>0</v>
      </c>
      <c r="S65" s="75">
        <v>0</v>
      </c>
      <c r="U65" s="74">
        <v>-77</v>
      </c>
      <c r="V65" s="75">
        <v>0</v>
      </c>
      <c r="W65">
        <v>0</v>
      </c>
      <c r="X65">
        <v>-77</v>
      </c>
      <c r="Y65">
        <v>0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-45</v>
      </c>
      <c r="P66" s="47">
        <v>0</v>
      </c>
      <c r="Q66" s="47">
        <v>0</v>
      </c>
      <c r="R66" s="47">
        <v>0</v>
      </c>
      <c r="S66" s="75">
        <v>0</v>
      </c>
      <c r="U66" s="74">
        <v>-45</v>
      </c>
      <c r="V66" s="75">
        <v>0</v>
      </c>
      <c r="W66">
        <v>0</v>
      </c>
      <c r="X66">
        <v>-45</v>
      </c>
      <c r="Y66">
        <v>0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4.2300000000000004</v>
      </c>
      <c r="N67" s="74">
        <v>0</v>
      </c>
      <c r="O67" s="47">
        <v>-75</v>
      </c>
      <c r="P67" s="47">
        <v>0</v>
      </c>
      <c r="Q67" s="47">
        <v>0</v>
      </c>
      <c r="R67" s="47">
        <v>0</v>
      </c>
      <c r="S67" s="75">
        <v>0</v>
      </c>
      <c r="U67" s="74">
        <v>-75</v>
      </c>
      <c r="V67" s="75">
        <v>4.2300000000000004</v>
      </c>
      <c r="W67">
        <v>0</v>
      </c>
      <c r="X67">
        <v>-75</v>
      </c>
      <c r="Y67">
        <v>4.2300000000000004</v>
      </c>
      <c r="Z67">
        <v>0</v>
      </c>
    </row>
    <row r="68" spans="7:26">
      <c r="G68" t="s">
        <v>110</v>
      </c>
      <c r="H68" s="74">
        <v>12.49</v>
      </c>
      <c r="I68" s="47">
        <v>0</v>
      </c>
      <c r="J68" s="47">
        <v>0</v>
      </c>
      <c r="K68" s="47">
        <v>0</v>
      </c>
      <c r="L68" s="47">
        <v>0</v>
      </c>
      <c r="M68" s="75">
        <v>4.13</v>
      </c>
      <c r="N68" s="74">
        <v>0</v>
      </c>
      <c r="O68" s="47">
        <v>-46</v>
      </c>
      <c r="P68" s="47">
        <v>0</v>
      </c>
      <c r="Q68" s="47">
        <v>0</v>
      </c>
      <c r="R68" s="47">
        <v>0</v>
      </c>
      <c r="S68" s="75">
        <v>0</v>
      </c>
      <c r="U68" s="74">
        <v>-46</v>
      </c>
      <c r="V68" s="75">
        <v>16.62</v>
      </c>
      <c r="W68">
        <v>12.49</v>
      </c>
      <c r="X68">
        <v>-46</v>
      </c>
      <c r="Y68">
        <v>4.13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-8</v>
      </c>
      <c r="P69" s="47">
        <v>0</v>
      </c>
      <c r="Q69" s="47">
        <v>0</v>
      </c>
      <c r="R69" s="47">
        <v>0</v>
      </c>
      <c r="S69" s="75">
        <v>0</v>
      </c>
      <c r="U69" s="74">
        <v>-8</v>
      </c>
      <c r="V69" s="75">
        <v>0</v>
      </c>
      <c r="W69">
        <v>0</v>
      </c>
      <c r="X69">
        <v>-8</v>
      </c>
      <c r="Y69">
        <v>0</v>
      </c>
      <c r="Z69">
        <v>0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-190</v>
      </c>
      <c r="P70" s="47">
        <v>0</v>
      </c>
      <c r="Q70" s="47">
        <v>0</v>
      </c>
      <c r="R70" s="47">
        <v>0</v>
      </c>
      <c r="S70" s="75">
        <v>0</v>
      </c>
      <c r="U70" s="74">
        <v>-190</v>
      </c>
      <c r="V70" s="75">
        <v>0</v>
      </c>
      <c r="W70">
        <v>0</v>
      </c>
      <c r="X70">
        <v>-190</v>
      </c>
      <c r="Y70">
        <v>0</v>
      </c>
      <c r="Z70">
        <v>0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-136</v>
      </c>
      <c r="P71" s="47">
        <v>0</v>
      </c>
      <c r="Q71" s="47">
        <v>0</v>
      </c>
      <c r="R71" s="47">
        <v>0</v>
      </c>
      <c r="S71" s="75">
        <v>0</v>
      </c>
      <c r="U71" s="74">
        <v>-136</v>
      </c>
      <c r="V71" s="75">
        <v>0</v>
      </c>
      <c r="W71">
        <v>0</v>
      </c>
      <c r="X71">
        <v>-136</v>
      </c>
      <c r="Y71">
        <v>0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-92</v>
      </c>
      <c r="P72" s="47">
        <v>0</v>
      </c>
      <c r="Q72" s="47">
        <v>0</v>
      </c>
      <c r="R72" s="47">
        <v>0</v>
      </c>
      <c r="S72" s="75">
        <v>0</v>
      </c>
      <c r="U72" s="74">
        <v>-92</v>
      </c>
      <c r="V72" s="75">
        <v>0</v>
      </c>
      <c r="W72">
        <v>0</v>
      </c>
      <c r="X72">
        <v>-92</v>
      </c>
      <c r="Y72">
        <v>0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0.84</v>
      </c>
      <c r="N73" s="74">
        <v>0</v>
      </c>
      <c r="O73" s="47">
        <v>-35</v>
      </c>
      <c r="P73" s="47">
        <v>0</v>
      </c>
      <c r="Q73" s="47">
        <v>0</v>
      </c>
      <c r="R73" s="47">
        <v>0</v>
      </c>
      <c r="S73" s="75">
        <v>0</v>
      </c>
      <c r="U73" s="74">
        <v>-35</v>
      </c>
      <c r="V73" s="75">
        <v>0.84</v>
      </c>
      <c r="W73">
        <v>0</v>
      </c>
      <c r="X73">
        <v>-35</v>
      </c>
      <c r="Y73">
        <v>0.84</v>
      </c>
      <c r="Z73">
        <v>0</v>
      </c>
    </row>
    <row r="74" spans="7:26">
      <c r="G74" t="s">
        <v>116</v>
      </c>
      <c r="H74" s="74">
        <v>9.07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-15</v>
      </c>
      <c r="P74" s="47">
        <v>0</v>
      </c>
      <c r="Q74" s="47">
        <v>0</v>
      </c>
      <c r="R74" s="47">
        <v>0</v>
      </c>
      <c r="S74" s="75">
        <v>0</v>
      </c>
      <c r="U74" s="74">
        <v>-15</v>
      </c>
      <c r="V74" s="75">
        <v>9.07</v>
      </c>
      <c r="W74">
        <v>9.07</v>
      </c>
      <c r="X74">
        <v>-15</v>
      </c>
      <c r="Y74">
        <v>0</v>
      </c>
      <c r="Z74">
        <v>0</v>
      </c>
    </row>
    <row r="75" spans="7:26">
      <c r="G75" t="s">
        <v>117</v>
      </c>
      <c r="H75" s="74">
        <v>10.77</v>
      </c>
      <c r="I75" s="47">
        <v>27.48</v>
      </c>
      <c r="J75" s="47">
        <v>45.14</v>
      </c>
      <c r="K75" s="47">
        <v>0</v>
      </c>
      <c r="L75" s="47">
        <v>0</v>
      </c>
      <c r="M75" s="75">
        <v>0.55000000000000004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83.94</v>
      </c>
      <c r="W75">
        <v>10.77</v>
      </c>
      <c r="X75">
        <v>27.48</v>
      </c>
      <c r="Y75">
        <v>0.55000000000000004</v>
      </c>
      <c r="Z75">
        <v>45.14</v>
      </c>
    </row>
    <row r="76" spans="7:26">
      <c r="G76" t="s">
        <v>118</v>
      </c>
      <c r="H76" s="74">
        <v>49.38</v>
      </c>
      <c r="I76" s="47">
        <v>22.07</v>
      </c>
      <c r="J76" s="47">
        <v>34.31</v>
      </c>
      <c r="K76" s="47">
        <v>0</v>
      </c>
      <c r="L76" s="47">
        <v>0</v>
      </c>
      <c r="M76" s="75">
        <v>0.21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105.97</v>
      </c>
      <c r="W76">
        <v>49.38</v>
      </c>
      <c r="X76">
        <v>22.07</v>
      </c>
      <c r="Y76">
        <v>0.21</v>
      </c>
      <c r="Z76">
        <v>34.31</v>
      </c>
    </row>
    <row r="77" spans="7:26">
      <c r="G77" t="s">
        <v>119</v>
      </c>
      <c r="H77" s="74">
        <v>49.75</v>
      </c>
      <c r="I77" s="47">
        <v>17.88</v>
      </c>
      <c r="J77" s="47">
        <v>36.44</v>
      </c>
      <c r="K77" s="47">
        <v>0</v>
      </c>
      <c r="L77" s="47">
        <v>0</v>
      </c>
      <c r="M77" s="75">
        <v>0.55000000000000004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104.62</v>
      </c>
      <c r="W77">
        <v>49.75</v>
      </c>
      <c r="X77">
        <v>17.88</v>
      </c>
      <c r="Y77">
        <v>0.55000000000000004</v>
      </c>
      <c r="Z77">
        <v>36.44</v>
      </c>
    </row>
    <row r="78" spans="7:26">
      <c r="G78" t="s">
        <v>120</v>
      </c>
      <c r="H78" s="74">
        <v>48.04</v>
      </c>
      <c r="I78" s="47">
        <v>21.2</v>
      </c>
      <c r="J78" s="47">
        <v>41.87</v>
      </c>
      <c r="K78" s="47">
        <v>0</v>
      </c>
      <c r="L78" s="47">
        <v>0</v>
      </c>
      <c r="M78" s="75">
        <v>0.97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112.08</v>
      </c>
      <c r="W78">
        <v>48.04</v>
      </c>
      <c r="X78">
        <v>21.2</v>
      </c>
      <c r="Y78">
        <v>0.97</v>
      </c>
      <c r="Z78">
        <v>41.87</v>
      </c>
    </row>
    <row r="79" spans="7:26">
      <c r="G79" t="s">
        <v>121</v>
      </c>
      <c r="H79" s="74">
        <v>59.12</v>
      </c>
      <c r="I79" s="47">
        <v>25.37</v>
      </c>
      <c r="J79" s="47">
        <v>82.64</v>
      </c>
      <c r="K79" s="47">
        <v>0</v>
      </c>
      <c r="L79" s="47">
        <v>0</v>
      </c>
      <c r="M79" s="75">
        <v>0.61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167.74</v>
      </c>
      <c r="W79">
        <v>59.12</v>
      </c>
      <c r="X79">
        <v>25.37</v>
      </c>
      <c r="Y79">
        <v>0.61</v>
      </c>
      <c r="Z79">
        <v>82.64</v>
      </c>
    </row>
    <row r="80" spans="7:26">
      <c r="G80" t="s">
        <v>122</v>
      </c>
      <c r="H80" s="74">
        <v>58.75</v>
      </c>
      <c r="I80" s="47">
        <v>23.63</v>
      </c>
      <c r="J80" s="47">
        <v>99.13</v>
      </c>
      <c r="K80" s="47">
        <v>0</v>
      </c>
      <c r="L80" s="47">
        <v>0</v>
      </c>
      <c r="M80" s="75">
        <v>1.88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183.39</v>
      </c>
      <c r="W80">
        <v>58.75</v>
      </c>
      <c r="X80">
        <v>23.63</v>
      </c>
      <c r="Y80">
        <v>1.88</v>
      </c>
      <c r="Z80">
        <v>99.13</v>
      </c>
    </row>
    <row r="81" spans="7:26">
      <c r="G81" t="s">
        <v>123</v>
      </c>
      <c r="H81" s="74">
        <v>61.12</v>
      </c>
      <c r="I81" s="47">
        <v>18.72</v>
      </c>
      <c r="J81" s="47">
        <v>67.239999999999995</v>
      </c>
      <c r="K81" s="47">
        <v>0</v>
      </c>
      <c r="L81" s="47">
        <v>0</v>
      </c>
      <c r="M81" s="75">
        <v>2.81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149.88999999999999</v>
      </c>
      <c r="W81">
        <v>61.12</v>
      </c>
      <c r="X81">
        <v>18.72</v>
      </c>
      <c r="Y81">
        <v>2.81</v>
      </c>
      <c r="Z81">
        <v>67.239999999999995</v>
      </c>
    </row>
    <row r="82" spans="7:26">
      <c r="G82" t="s">
        <v>124</v>
      </c>
      <c r="H82" s="74">
        <v>66.86</v>
      </c>
      <c r="I82" s="47">
        <v>17.77</v>
      </c>
      <c r="J82" s="47">
        <v>81.67</v>
      </c>
      <c r="K82" s="47">
        <v>0</v>
      </c>
      <c r="L82" s="47">
        <v>0</v>
      </c>
      <c r="M82" s="75">
        <v>6.53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172.83</v>
      </c>
      <c r="W82">
        <v>66.86</v>
      </c>
      <c r="X82">
        <v>17.77</v>
      </c>
      <c r="Y82">
        <v>6.53</v>
      </c>
      <c r="Z82">
        <v>81.67</v>
      </c>
    </row>
    <row r="83" spans="7:26">
      <c r="G83" t="s">
        <v>125</v>
      </c>
      <c r="H83" s="74">
        <v>346.82</v>
      </c>
      <c r="I83" s="47">
        <v>72.05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418.87</v>
      </c>
      <c r="W83">
        <v>346.82</v>
      </c>
      <c r="X83">
        <v>72.05</v>
      </c>
      <c r="Y83">
        <v>0</v>
      </c>
      <c r="Z83">
        <v>0</v>
      </c>
    </row>
    <row r="84" spans="7:26">
      <c r="G84" t="s">
        <v>126</v>
      </c>
      <c r="H84" s="74">
        <v>350.65</v>
      </c>
      <c r="I84" s="47">
        <v>52.84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403.49</v>
      </c>
      <c r="W84">
        <v>350.65</v>
      </c>
      <c r="X84">
        <v>52.84</v>
      </c>
      <c r="Y84">
        <v>0</v>
      </c>
      <c r="Z84">
        <v>0</v>
      </c>
    </row>
    <row r="85" spans="7:26">
      <c r="G85" t="s">
        <v>127</v>
      </c>
      <c r="H85" s="74">
        <v>227.21</v>
      </c>
      <c r="I85" s="47">
        <v>38.43</v>
      </c>
      <c r="J85" s="47">
        <v>0</v>
      </c>
      <c r="K85" s="47">
        <v>0</v>
      </c>
      <c r="L85" s="47">
        <v>0</v>
      </c>
      <c r="M85" s="75">
        <v>6.53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272.17</v>
      </c>
      <c r="W85">
        <v>227.21</v>
      </c>
      <c r="X85">
        <v>38.43</v>
      </c>
      <c r="Y85">
        <v>6.53</v>
      </c>
      <c r="Z85">
        <v>0</v>
      </c>
    </row>
    <row r="86" spans="7:26">
      <c r="G86" t="s">
        <v>128</v>
      </c>
      <c r="H86" s="74">
        <v>262.85000000000002</v>
      </c>
      <c r="I86" s="47">
        <v>33.619999999999997</v>
      </c>
      <c r="J86" s="47">
        <v>0</v>
      </c>
      <c r="K86" s="47">
        <v>0</v>
      </c>
      <c r="L86" s="47">
        <v>0</v>
      </c>
      <c r="M86" s="75">
        <v>7.21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303.68</v>
      </c>
      <c r="W86">
        <v>262.85000000000002</v>
      </c>
      <c r="X86">
        <v>33.619999999999997</v>
      </c>
      <c r="Y86">
        <v>7.21</v>
      </c>
      <c r="Z86">
        <v>0</v>
      </c>
    </row>
    <row r="87" spans="7:26">
      <c r="G87" t="s">
        <v>129</v>
      </c>
      <c r="H87" s="74">
        <v>529.35</v>
      </c>
      <c r="I87" s="47">
        <v>169.08</v>
      </c>
      <c r="J87" s="47">
        <v>0</v>
      </c>
      <c r="K87" s="47">
        <v>0</v>
      </c>
      <c r="L87" s="47">
        <v>0</v>
      </c>
      <c r="M87" s="75">
        <v>5.09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703.52</v>
      </c>
      <c r="W87">
        <v>529.35</v>
      </c>
      <c r="X87">
        <v>169.08</v>
      </c>
      <c r="Y87">
        <v>5.09</v>
      </c>
      <c r="Z87">
        <v>0</v>
      </c>
    </row>
    <row r="88" spans="7:26">
      <c r="G88" t="s">
        <v>130</v>
      </c>
      <c r="H88" s="74">
        <v>506.29</v>
      </c>
      <c r="I88" s="47">
        <v>186.38</v>
      </c>
      <c r="J88" s="47">
        <v>0</v>
      </c>
      <c r="K88" s="47">
        <v>0</v>
      </c>
      <c r="L88" s="47">
        <v>0</v>
      </c>
      <c r="M88" s="75">
        <v>5.09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697.76</v>
      </c>
      <c r="W88">
        <v>506.29</v>
      </c>
      <c r="X88">
        <v>186.38</v>
      </c>
      <c r="Y88">
        <v>5.09</v>
      </c>
      <c r="Z88">
        <v>0</v>
      </c>
    </row>
    <row r="89" spans="7:26">
      <c r="G89" t="s">
        <v>131</v>
      </c>
      <c r="H89" s="74">
        <v>479.39</v>
      </c>
      <c r="I89" s="47">
        <v>154.66999999999999</v>
      </c>
      <c r="J89" s="47">
        <v>0</v>
      </c>
      <c r="K89" s="47">
        <v>0</v>
      </c>
      <c r="L89" s="47">
        <v>0</v>
      </c>
      <c r="M89" s="75">
        <v>5.48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639.54</v>
      </c>
      <c r="W89">
        <v>479.39</v>
      </c>
      <c r="X89">
        <v>154.66999999999999</v>
      </c>
      <c r="Y89">
        <v>5.48</v>
      </c>
      <c r="Z89">
        <v>0</v>
      </c>
    </row>
    <row r="90" spans="7:26">
      <c r="G90" t="s">
        <v>132</v>
      </c>
      <c r="H90" s="74">
        <v>442.88</v>
      </c>
      <c r="I90" s="47">
        <v>162.36000000000001</v>
      </c>
      <c r="J90" s="47">
        <v>0</v>
      </c>
      <c r="K90" s="47">
        <v>0</v>
      </c>
      <c r="L90" s="47">
        <v>0</v>
      </c>
      <c r="M90" s="75">
        <v>2.69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607.92999999999995</v>
      </c>
      <c r="W90">
        <v>442.88</v>
      </c>
      <c r="X90">
        <v>162.36000000000001</v>
      </c>
      <c r="Y90">
        <v>2.69</v>
      </c>
      <c r="Z90">
        <v>0</v>
      </c>
    </row>
    <row r="91" spans="7:26">
      <c r="G91" t="s">
        <v>133</v>
      </c>
      <c r="H91" s="74">
        <v>396.77</v>
      </c>
      <c r="I91" s="47">
        <v>134.5</v>
      </c>
      <c r="J91" s="47">
        <v>74.930000000000007</v>
      </c>
      <c r="K91" s="47">
        <v>0</v>
      </c>
      <c r="L91" s="47">
        <v>0</v>
      </c>
      <c r="M91" s="75">
        <v>3.17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609.37</v>
      </c>
      <c r="W91">
        <v>396.77</v>
      </c>
      <c r="X91">
        <v>134.5</v>
      </c>
      <c r="Y91">
        <v>3.17</v>
      </c>
      <c r="Z91">
        <v>74.930000000000007</v>
      </c>
    </row>
    <row r="92" spans="7:26">
      <c r="G92" t="s">
        <v>134</v>
      </c>
      <c r="H92" s="74">
        <v>344.9</v>
      </c>
      <c r="I92" s="47">
        <v>115.28</v>
      </c>
      <c r="J92" s="47">
        <v>47.07</v>
      </c>
      <c r="K92" s="47">
        <v>0</v>
      </c>
      <c r="L92" s="47">
        <v>0</v>
      </c>
      <c r="M92" s="75">
        <v>3.84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511.09</v>
      </c>
      <c r="W92">
        <v>344.9</v>
      </c>
      <c r="X92">
        <v>115.28</v>
      </c>
      <c r="Y92">
        <v>3.84</v>
      </c>
      <c r="Z92">
        <v>47.07</v>
      </c>
    </row>
    <row r="93" spans="7:26">
      <c r="G93" t="s">
        <v>135</v>
      </c>
      <c r="H93" s="74">
        <v>290.13</v>
      </c>
      <c r="I93" s="47">
        <v>91.27</v>
      </c>
      <c r="J93" s="47">
        <v>16.329999999999998</v>
      </c>
      <c r="K93" s="47">
        <v>0</v>
      </c>
      <c r="L93" s="47">
        <v>0</v>
      </c>
      <c r="M93" s="75">
        <v>3.55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401.28</v>
      </c>
      <c r="W93">
        <v>290.13</v>
      </c>
      <c r="X93">
        <v>91.27</v>
      </c>
      <c r="Y93">
        <v>3.55</v>
      </c>
      <c r="Z93">
        <v>16.329999999999998</v>
      </c>
    </row>
    <row r="94" spans="7:26">
      <c r="G94" t="s">
        <v>136</v>
      </c>
      <c r="H94" s="74">
        <v>233.45</v>
      </c>
      <c r="I94" s="47">
        <v>72.05</v>
      </c>
      <c r="J94" s="47">
        <v>0</v>
      </c>
      <c r="K94" s="47">
        <v>0</v>
      </c>
      <c r="L94" s="47">
        <v>0</v>
      </c>
      <c r="M94" s="75">
        <v>4.9000000000000004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310.39999999999998</v>
      </c>
      <c r="W94">
        <v>233.45</v>
      </c>
      <c r="X94">
        <v>72.05</v>
      </c>
      <c r="Y94">
        <v>4.9000000000000004</v>
      </c>
      <c r="Z94">
        <v>0</v>
      </c>
    </row>
    <row r="95" spans="7:26">
      <c r="G95" t="s">
        <v>137</v>
      </c>
      <c r="H95" s="74">
        <v>124.89</v>
      </c>
      <c r="I95" s="47">
        <v>57.64</v>
      </c>
      <c r="J95" s="47">
        <v>0</v>
      </c>
      <c r="K95" s="47">
        <v>0</v>
      </c>
      <c r="L95" s="47">
        <v>0</v>
      </c>
      <c r="M95" s="75">
        <v>3.75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186.28</v>
      </c>
      <c r="W95">
        <v>124.89</v>
      </c>
      <c r="X95">
        <v>57.64</v>
      </c>
      <c r="Y95">
        <v>3.75</v>
      </c>
      <c r="Z95">
        <v>0</v>
      </c>
    </row>
    <row r="96" spans="7:26">
      <c r="G96" t="s">
        <v>138</v>
      </c>
      <c r="H96" s="74">
        <v>66.290000000000006</v>
      </c>
      <c r="I96" s="47">
        <v>38.43</v>
      </c>
      <c r="J96" s="47">
        <v>0</v>
      </c>
      <c r="K96" s="47">
        <v>0</v>
      </c>
      <c r="L96" s="47">
        <v>0</v>
      </c>
      <c r="M96" s="75">
        <v>2.4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107.12</v>
      </c>
      <c r="W96">
        <v>66.290000000000006</v>
      </c>
      <c r="X96">
        <v>38.43</v>
      </c>
      <c r="Y96">
        <v>2.4</v>
      </c>
      <c r="Z96">
        <v>0</v>
      </c>
    </row>
    <row r="97" spans="1:83">
      <c r="G97" t="s">
        <v>139</v>
      </c>
      <c r="H97" s="74">
        <v>16.329999999999998</v>
      </c>
      <c r="I97" s="47">
        <v>13.45</v>
      </c>
      <c r="J97" s="47">
        <v>0</v>
      </c>
      <c r="K97" s="47">
        <v>0</v>
      </c>
      <c r="L97" s="47">
        <v>0</v>
      </c>
      <c r="M97" s="75">
        <v>1.92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31.7</v>
      </c>
      <c r="W97">
        <v>16.329999999999998</v>
      </c>
      <c r="X97">
        <v>13.45</v>
      </c>
      <c r="Y97">
        <v>1.92</v>
      </c>
      <c r="Z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2.0513475000000003</v>
      </c>
      <c r="I99" s="70">
        <f t="shared" ref="I99:BQ99" si="1">SUM(I3:I98)/4000</f>
        <v>0.52976249999999991</v>
      </c>
      <c r="J99" s="70">
        <f t="shared" si="1"/>
        <v>0.81715499999999985</v>
      </c>
      <c r="K99" s="70">
        <f t="shared" si="1"/>
        <v>0</v>
      </c>
      <c r="L99" s="70">
        <f t="shared" si="1"/>
        <v>0</v>
      </c>
      <c r="M99" s="70">
        <f t="shared" si="1"/>
        <v>2.5025000000000006E-2</v>
      </c>
      <c r="N99" s="69">
        <f t="shared" si="1"/>
        <v>-0.94199999999999995</v>
      </c>
      <c r="O99" s="70">
        <f t="shared" si="1"/>
        <v>-2.8195000000000001</v>
      </c>
      <c r="P99" s="70">
        <f t="shared" si="1"/>
        <v>-0.61550000000000005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-4.3769999999999998</v>
      </c>
      <c r="V99" s="71">
        <f t="shared" si="1"/>
        <v>3.4232875000000016</v>
      </c>
      <c r="W99">
        <f t="shared" si="1"/>
        <v>1.1093475000000002</v>
      </c>
      <c r="X99">
        <f t="shared" si="1"/>
        <v>-2.2897374999999993</v>
      </c>
      <c r="Y99">
        <f t="shared" si="1"/>
        <v>2.5025000000000006E-2</v>
      </c>
      <c r="Z99">
        <f t="shared" si="1"/>
        <v>0.20165499999999992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8</v>
      </c>
      <c r="W1" t="s">
        <v>546</v>
      </c>
      <c r="X1" t="s">
        <v>548</v>
      </c>
      <c r="Y1" t="s">
        <v>550</v>
      </c>
      <c r="Z1" t="s">
        <v>552</v>
      </c>
      <c r="AA1" t="s">
        <v>554</v>
      </c>
      <c r="AB1" t="s">
        <v>556</v>
      </c>
      <c r="AC1" t="s">
        <v>558</v>
      </c>
      <c r="AD1" t="s">
        <v>548</v>
      </c>
      <c r="AE1" t="s">
        <v>561</v>
      </c>
      <c r="AF1" t="s">
        <v>558</v>
      </c>
      <c r="AG1" t="s">
        <v>146</v>
      </c>
      <c r="AH1" t="s">
        <v>145</v>
      </c>
      <c r="AI1" t="s">
        <v>567</v>
      </c>
      <c r="AJ1" t="s">
        <v>558</v>
      </c>
      <c r="AK1" t="s">
        <v>561</v>
      </c>
      <c r="AL1" t="s">
        <v>146</v>
      </c>
      <c r="AM1" t="s">
        <v>573</v>
      </c>
      <c r="AN1" t="s">
        <v>575</v>
      </c>
      <c r="AO1" t="s">
        <v>577</v>
      </c>
      <c r="AP1" t="s">
        <v>579</v>
      </c>
      <c r="AQ1" t="s">
        <v>552</v>
      </c>
      <c r="AR1" t="s">
        <v>18</v>
      </c>
      <c r="AS1" t="s">
        <v>583</v>
      </c>
      <c r="AT1" t="s">
        <v>585</v>
      </c>
      <c r="AU1" t="s">
        <v>587</v>
      </c>
      <c r="AV1" t="s">
        <v>552</v>
      </c>
      <c r="AW1" t="s">
        <v>590</v>
      </c>
      <c r="AX1" t="s">
        <v>593</v>
      </c>
      <c r="AY1" t="s">
        <v>590</v>
      </c>
      <c r="AZ1" t="s">
        <v>590</v>
      </c>
      <c r="BA1" t="s">
        <v>599</v>
      </c>
      <c r="BB1" t="s">
        <v>601</v>
      </c>
      <c r="BC1" t="s">
        <v>146</v>
      </c>
      <c r="BD1" t="s">
        <v>146</v>
      </c>
      <c r="BE1" t="s">
        <v>587</v>
      </c>
      <c r="BF1" t="s">
        <v>608</v>
      </c>
      <c r="BG1" t="s">
        <v>583</v>
      </c>
      <c r="BH1" t="s">
        <v>587</v>
      </c>
      <c r="BI1" t="s">
        <v>612</v>
      </c>
      <c r="BJ1" t="s">
        <v>614</v>
      </c>
      <c r="BK1" t="s">
        <v>145</v>
      </c>
      <c r="BL1" t="s">
        <v>618</v>
      </c>
      <c r="BM1" t="s">
        <v>620</v>
      </c>
    </row>
    <row r="2" spans="1:6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45678</v>
      </c>
      <c r="W2" s="29" t="s">
        <v>145</v>
      </c>
      <c r="X2" t="s">
        <v>169</v>
      </c>
      <c r="Y2" t="s">
        <v>145</v>
      </c>
      <c r="Z2" t="s">
        <v>145</v>
      </c>
      <c r="AA2" t="s">
        <v>149</v>
      </c>
      <c r="AB2" t="s">
        <v>145</v>
      </c>
      <c r="AC2" t="s">
        <v>145</v>
      </c>
      <c r="AD2" t="s">
        <v>170</v>
      </c>
      <c r="AE2" t="s">
        <v>148</v>
      </c>
      <c r="AF2" t="s">
        <v>145</v>
      </c>
      <c r="AG2" t="s">
        <v>564</v>
      </c>
      <c r="AH2" t="s">
        <v>564</v>
      </c>
      <c r="AI2" t="s">
        <v>145</v>
      </c>
      <c r="AJ2" t="s">
        <v>148</v>
      </c>
      <c r="AK2" t="s">
        <v>148</v>
      </c>
      <c r="AL2" t="s">
        <v>571</v>
      </c>
      <c r="AM2" t="s">
        <v>145</v>
      </c>
      <c r="AN2" t="s">
        <v>145</v>
      </c>
      <c r="AO2" t="s">
        <v>145</v>
      </c>
      <c r="AP2" t="s">
        <v>145</v>
      </c>
      <c r="AQ2" t="s">
        <v>145</v>
      </c>
      <c r="AR2" t="s">
        <v>149</v>
      </c>
      <c r="AS2" t="s">
        <v>148</v>
      </c>
      <c r="AT2" t="s">
        <v>148</v>
      </c>
      <c r="AU2" t="s">
        <v>148</v>
      </c>
      <c r="AV2" t="s">
        <v>145</v>
      </c>
      <c r="AW2" t="s">
        <v>591</v>
      </c>
      <c r="AX2" t="s">
        <v>148</v>
      </c>
      <c r="AY2" t="s">
        <v>595</v>
      </c>
      <c r="AZ2" t="s">
        <v>597</v>
      </c>
      <c r="BA2" t="s">
        <v>148</v>
      </c>
      <c r="BB2" t="s">
        <v>534</v>
      </c>
      <c r="BC2" t="s">
        <v>603</v>
      </c>
      <c r="BD2" t="s">
        <v>605</v>
      </c>
      <c r="BE2" t="s">
        <v>148</v>
      </c>
      <c r="BF2" t="s">
        <v>358</v>
      </c>
      <c r="BG2" t="s">
        <v>148</v>
      </c>
      <c r="BH2" t="s">
        <v>148</v>
      </c>
      <c r="BI2" t="s">
        <v>534</v>
      </c>
      <c r="BJ2" t="s">
        <v>534</v>
      </c>
      <c r="BK2" t="s">
        <v>616</v>
      </c>
      <c r="BL2" t="s">
        <v>149</v>
      </c>
      <c r="BM2" t="s">
        <v>145</v>
      </c>
    </row>
    <row r="3" spans="1:6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239.87</v>
      </c>
      <c r="I3" s="54">
        <v>0</v>
      </c>
      <c r="J3" s="54">
        <v>1.47</v>
      </c>
      <c r="K3" s="54">
        <v>112.49000000000001</v>
      </c>
      <c r="L3" s="54">
        <v>15.37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622</v>
      </c>
      <c r="W3">
        <v>0</v>
      </c>
      <c r="X3">
        <v>0</v>
      </c>
      <c r="Y3">
        <v>0</v>
      </c>
      <c r="Z3">
        <v>28.82</v>
      </c>
      <c r="AA3">
        <v>1.47</v>
      </c>
      <c r="AB3">
        <v>20.170000000000002</v>
      </c>
      <c r="AC3">
        <v>48.04</v>
      </c>
      <c r="AD3">
        <v>0</v>
      </c>
      <c r="AE3">
        <v>25.94</v>
      </c>
      <c r="AF3">
        <v>19.21</v>
      </c>
      <c r="AG3">
        <v>0</v>
      </c>
      <c r="AH3">
        <v>0</v>
      </c>
      <c r="AI3">
        <v>31.7</v>
      </c>
      <c r="AJ3">
        <v>8.65</v>
      </c>
      <c r="AK3">
        <v>25.94</v>
      </c>
      <c r="AL3">
        <v>0</v>
      </c>
      <c r="AM3">
        <v>0</v>
      </c>
      <c r="AN3">
        <v>0</v>
      </c>
      <c r="AO3">
        <v>0</v>
      </c>
      <c r="AP3">
        <v>0</v>
      </c>
      <c r="AQ3">
        <v>48.04</v>
      </c>
      <c r="AR3">
        <v>0</v>
      </c>
      <c r="AS3">
        <v>0</v>
      </c>
      <c r="AT3">
        <v>25.94</v>
      </c>
      <c r="AU3">
        <v>0</v>
      </c>
      <c r="AV3">
        <v>26.9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8.73</v>
      </c>
      <c r="BF3">
        <v>0.38</v>
      </c>
      <c r="BG3">
        <v>17.29</v>
      </c>
      <c r="BH3">
        <v>0</v>
      </c>
      <c r="BI3">
        <v>9.61</v>
      </c>
      <c r="BJ3">
        <v>5.76</v>
      </c>
      <c r="BK3">
        <v>0</v>
      </c>
      <c r="BL3">
        <v>0</v>
      </c>
      <c r="BM3">
        <v>16.61</v>
      </c>
    </row>
    <row r="4" spans="1:65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239.47</v>
      </c>
      <c r="I4" s="47">
        <v>0</v>
      </c>
      <c r="J4" s="47">
        <v>1.47</v>
      </c>
      <c r="K4" s="47">
        <v>112.49000000000001</v>
      </c>
      <c r="L4" s="47">
        <v>15.37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623</v>
      </c>
      <c r="W4">
        <v>0</v>
      </c>
      <c r="X4">
        <v>0</v>
      </c>
      <c r="Y4">
        <v>0</v>
      </c>
      <c r="Z4">
        <v>28.82</v>
      </c>
      <c r="AA4">
        <v>1.47</v>
      </c>
      <c r="AB4">
        <v>20.170000000000002</v>
      </c>
      <c r="AC4">
        <v>48.04</v>
      </c>
      <c r="AD4">
        <v>0</v>
      </c>
      <c r="AE4">
        <v>25.94</v>
      </c>
      <c r="AF4">
        <v>19.21</v>
      </c>
      <c r="AG4">
        <v>0</v>
      </c>
      <c r="AH4">
        <v>0</v>
      </c>
      <c r="AI4">
        <v>31.7</v>
      </c>
      <c r="AJ4">
        <v>8.65</v>
      </c>
      <c r="AK4">
        <v>25.94</v>
      </c>
      <c r="AL4">
        <v>0</v>
      </c>
      <c r="AM4">
        <v>0</v>
      </c>
      <c r="AN4">
        <v>0</v>
      </c>
      <c r="AO4">
        <v>0</v>
      </c>
      <c r="AP4">
        <v>0</v>
      </c>
      <c r="AQ4">
        <v>48.04</v>
      </c>
      <c r="AR4">
        <v>0</v>
      </c>
      <c r="AS4">
        <v>0</v>
      </c>
      <c r="AT4">
        <v>25.94</v>
      </c>
      <c r="AU4">
        <v>0</v>
      </c>
      <c r="AV4">
        <v>26.9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8.73</v>
      </c>
      <c r="BF4">
        <v>0.38</v>
      </c>
      <c r="BG4">
        <v>17.29</v>
      </c>
      <c r="BH4">
        <v>0</v>
      </c>
      <c r="BI4">
        <v>9.61</v>
      </c>
      <c r="BJ4">
        <v>5.76</v>
      </c>
      <c r="BK4">
        <v>0</v>
      </c>
      <c r="BL4">
        <v>0</v>
      </c>
      <c r="BM4">
        <v>16.21</v>
      </c>
    </row>
    <row r="5" spans="1:65">
      <c r="A5" t="s">
        <v>235</v>
      </c>
      <c r="B5" t="s">
        <v>227</v>
      </c>
      <c r="C5" t="s">
        <v>229</v>
      </c>
      <c r="G5" t="s">
        <v>47</v>
      </c>
      <c r="H5" s="74">
        <v>238.87</v>
      </c>
      <c r="I5" s="47">
        <v>0</v>
      </c>
      <c r="J5" s="47">
        <v>1.47</v>
      </c>
      <c r="K5" s="47">
        <v>112.49000000000001</v>
      </c>
      <c r="L5" s="47">
        <v>15.37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624</v>
      </c>
      <c r="W5">
        <v>0</v>
      </c>
      <c r="X5">
        <v>0</v>
      </c>
      <c r="Y5">
        <v>0</v>
      </c>
      <c r="Z5">
        <v>28.82</v>
      </c>
      <c r="AA5">
        <v>1.47</v>
      </c>
      <c r="AB5">
        <v>20.170000000000002</v>
      </c>
      <c r="AC5">
        <v>48.04</v>
      </c>
      <c r="AD5">
        <v>0</v>
      </c>
      <c r="AE5">
        <v>25.94</v>
      </c>
      <c r="AF5">
        <v>19.21</v>
      </c>
      <c r="AG5">
        <v>0</v>
      </c>
      <c r="AH5">
        <v>0</v>
      </c>
      <c r="AI5">
        <v>31.7</v>
      </c>
      <c r="AJ5">
        <v>8.65</v>
      </c>
      <c r="AK5">
        <v>25.94</v>
      </c>
      <c r="AL5">
        <v>0</v>
      </c>
      <c r="AM5">
        <v>0</v>
      </c>
      <c r="AN5">
        <v>0</v>
      </c>
      <c r="AO5">
        <v>0</v>
      </c>
      <c r="AP5">
        <v>0</v>
      </c>
      <c r="AQ5">
        <v>48.04</v>
      </c>
      <c r="AR5">
        <v>0</v>
      </c>
      <c r="AS5">
        <v>0</v>
      </c>
      <c r="AT5">
        <v>25.94</v>
      </c>
      <c r="AU5">
        <v>0</v>
      </c>
      <c r="AV5">
        <v>26.9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8.73</v>
      </c>
      <c r="BF5">
        <v>0.38</v>
      </c>
      <c r="BG5">
        <v>17.29</v>
      </c>
      <c r="BH5">
        <v>0</v>
      </c>
      <c r="BI5">
        <v>9.61</v>
      </c>
      <c r="BJ5">
        <v>5.76</v>
      </c>
      <c r="BK5">
        <v>0</v>
      </c>
      <c r="BL5">
        <v>0</v>
      </c>
      <c r="BM5">
        <v>15.61</v>
      </c>
    </row>
    <row r="6" spans="1:65">
      <c r="A6" t="s">
        <v>236</v>
      </c>
      <c r="B6" t="s">
        <v>258</v>
      </c>
      <c r="C6" t="s">
        <v>230</v>
      </c>
      <c r="G6" t="s">
        <v>48</v>
      </c>
      <c r="H6" s="74">
        <v>238.47</v>
      </c>
      <c r="I6" s="47">
        <v>0</v>
      </c>
      <c r="J6" s="47">
        <v>1.47</v>
      </c>
      <c r="K6" s="47">
        <v>112.49000000000001</v>
      </c>
      <c r="L6" s="47">
        <v>15.37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625</v>
      </c>
      <c r="W6">
        <v>0</v>
      </c>
      <c r="X6">
        <v>0</v>
      </c>
      <c r="Y6">
        <v>0</v>
      </c>
      <c r="Z6">
        <v>28.82</v>
      </c>
      <c r="AA6">
        <v>1.47</v>
      </c>
      <c r="AB6">
        <v>20.170000000000002</v>
      </c>
      <c r="AC6">
        <v>48.04</v>
      </c>
      <c r="AD6">
        <v>0</v>
      </c>
      <c r="AE6">
        <v>25.94</v>
      </c>
      <c r="AF6">
        <v>19.21</v>
      </c>
      <c r="AG6">
        <v>0</v>
      </c>
      <c r="AH6">
        <v>0</v>
      </c>
      <c r="AI6">
        <v>31.7</v>
      </c>
      <c r="AJ6">
        <v>8.65</v>
      </c>
      <c r="AK6">
        <v>25.94</v>
      </c>
      <c r="AL6">
        <v>0</v>
      </c>
      <c r="AM6">
        <v>0</v>
      </c>
      <c r="AN6">
        <v>0</v>
      </c>
      <c r="AO6">
        <v>0</v>
      </c>
      <c r="AP6">
        <v>0</v>
      </c>
      <c r="AQ6">
        <v>48.04</v>
      </c>
      <c r="AR6">
        <v>0</v>
      </c>
      <c r="AS6">
        <v>0</v>
      </c>
      <c r="AT6">
        <v>25.94</v>
      </c>
      <c r="AU6">
        <v>0</v>
      </c>
      <c r="AV6">
        <v>26.9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8.73</v>
      </c>
      <c r="BF6">
        <v>0.38</v>
      </c>
      <c r="BG6">
        <v>17.29</v>
      </c>
      <c r="BH6">
        <v>0</v>
      </c>
      <c r="BI6">
        <v>9.61</v>
      </c>
      <c r="BJ6">
        <v>5.76</v>
      </c>
      <c r="BK6">
        <v>0</v>
      </c>
      <c r="BL6">
        <v>0</v>
      </c>
      <c r="BM6">
        <v>15.21</v>
      </c>
    </row>
    <row r="7" spans="1:65">
      <c r="A7" t="s">
        <v>237</v>
      </c>
      <c r="B7" t="s">
        <v>280</v>
      </c>
      <c r="C7" t="s">
        <v>259</v>
      </c>
      <c r="G7" t="s">
        <v>49</v>
      </c>
      <c r="H7" s="74">
        <v>238.07</v>
      </c>
      <c r="I7" s="47">
        <v>0</v>
      </c>
      <c r="J7" s="47">
        <v>1.47</v>
      </c>
      <c r="K7" s="47">
        <v>112.49000000000001</v>
      </c>
      <c r="L7" s="47">
        <v>15.37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T7" t="s">
        <v>626</v>
      </c>
      <c r="W7">
        <v>0</v>
      </c>
      <c r="X7">
        <v>0</v>
      </c>
      <c r="Y7">
        <v>0</v>
      </c>
      <c r="Z7">
        <v>28.82</v>
      </c>
      <c r="AA7">
        <v>1.47</v>
      </c>
      <c r="AB7">
        <v>20.170000000000002</v>
      </c>
      <c r="AC7">
        <v>48.04</v>
      </c>
      <c r="AD7">
        <v>0</v>
      </c>
      <c r="AE7">
        <v>25.94</v>
      </c>
      <c r="AF7">
        <v>19.21</v>
      </c>
      <c r="AG7">
        <v>0</v>
      </c>
      <c r="AH7">
        <v>0</v>
      </c>
      <c r="AI7">
        <v>31.7</v>
      </c>
      <c r="AJ7">
        <v>8.65</v>
      </c>
      <c r="AK7">
        <v>25.94</v>
      </c>
      <c r="AL7">
        <v>0</v>
      </c>
      <c r="AM7">
        <v>0</v>
      </c>
      <c r="AN7">
        <v>0</v>
      </c>
      <c r="AO7">
        <v>0</v>
      </c>
      <c r="AP7">
        <v>0</v>
      </c>
      <c r="AQ7">
        <v>48.04</v>
      </c>
      <c r="AR7">
        <v>0</v>
      </c>
      <c r="AS7">
        <v>0</v>
      </c>
      <c r="AT7">
        <v>25.94</v>
      </c>
      <c r="AU7">
        <v>0</v>
      </c>
      <c r="AV7">
        <v>26.9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8.73</v>
      </c>
      <c r="BF7">
        <v>0.38</v>
      </c>
      <c r="BG7">
        <v>17.29</v>
      </c>
      <c r="BH7">
        <v>0</v>
      </c>
      <c r="BI7">
        <v>9.61</v>
      </c>
      <c r="BJ7">
        <v>5.76</v>
      </c>
      <c r="BK7">
        <v>0</v>
      </c>
      <c r="BL7">
        <v>0</v>
      </c>
      <c r="BM7">
        <v>14.81</v>
      </c>
    </row>
    <row r="8" spans="1:65">
      <c r="A8" t="s">
        <v>238</v>
      </c>
      <c r="B8" t="s">
        <v>315</v>
      </c>
      <c r="C8" t="s">
        <v>231</v>
      </c>
      <c r="G8" t="s">
        <v>50</v>
      </c>
      <c r="H8" s="74">
        <v>237.47</v>
      </c>
      <c r="I8" s="47">
        <v>0</v>
      </c>
      <c r="J8" s="47">
        <v>1.47</v>
      </c>
      <c r="K8" s="47">
        <v>112.49000000000001</v>
      </c>
      <c r="L8" s="47">
        <v>15.37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28.82</v>
      </c>
      <c r="AA8">
        <v>1.47</v>
      </c>
      <c r="AB8">
        <v>20.170000000000002</v>
      </c>
      <c r="AC8">
        <v>48.04</v>
      </c>
      <c r="AD8">
        <v>0</v>
      </c>
      <c r="AE8">
        <v>25.94</v>
      </c>
      <c r="AF8">
        <v>19.21</v>
      </c>
      <c r="AG8">
        <v>0</v>
      </c>
      <c r="AH8">
        <v>0</v>
      </c>
      <c r="AI8">
        <v>31.7</v>
      </c>
      <c r="AJ8">
        <v>8.65</v>
      </c>
      <c r="AK8">
        <v>25.94</v>
      </c>
      <c r="AL8">
        <v>0</v>
      </c>
      <c r="AM8">
        <v>0</v>
      </c>
      <c r="AN8">
        <v>0</v>
      </c>
      <c r="AO8">
        <v>0</v>
      </c>
      <c r="AP8">
        <v>0</v>
      </c>
      <c r="AQ8">
        <v>48.04</v>
      </c>
      <c r="AR8">
        <v>0</v>
      </c>
      <c r="AS8">
        <v>0</v>
      </c>
      <c r="AT8">
        <v>25.94</v>
      </c>
      <c r="AU8">
        <v>0</v>
      </c>
      <c r="AV8">
        <v>26.9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8.73</v>
      </c>
      <c r="BF8">
        <v>0.38</v>
      </c>
      <c r="BG8">
        <v>17.29</v>
      </c>
      <c r="BH8">
        <v>0</v>
      </c>
      <c r="BI8">
        <v>9.61</v>
      </c>
      <c r="BJ8">
        <v>5.76</v>
      </c>
      <c r="BK8">
        <v>0</v>
      </c>
      <c r="BL8">
        <v>0</v>
      </c>
      <c r="BM8">
        <v>14.21</v>
      </c>
    </row>
    <row r="9" spans="1:65">
      <c r="A9" t="s">
        <v>239</v>
      </c>
      <c r="B9" t="s">
        <v>335</v>
      </c>
      <c r="C9" t="s">
        <v>232</v>
      </c>
      <c r="G9" t="s">
        <v>51</v>
      </c>
      <c r="H9" s="74">
        <v>236.87</v>
      </c>
      <c r="I9" s="47">
        <v>0</v>
      </c>
      <c r="J9" s="47">
        <v>1.47</v>
      </c>
      <c r="K9" s="47">
        <v>112.49000000000001</v>
      </c>
      <c r="L9" s="47">
        <v>15.37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28.82</v>
      </c>
      <c r="AA9">
        <v>1.47</v>
      </c>
      <c r="AB9">
        <v>20.170000000000002</v>
      </c>
      <c r="AC9">
        <v>48.04</v>
      </c>
      <c r="AD9">
        <v>0</v>
      </c>
      <c r="AE9">
        <v>25.94</v>
      </c>
      <c r="AF9">
        <v>19.21</v>
      </c>
      <c r="AG9">
        <v>0</v>
      </c>
      <c r="AH9">
        <v>0</v>
      </c>
      <c r="AI9">
        <v>31.7</v>
      </c>
      <c r="AJ9">
        <v>8.65</v>
      </c>
      <c r="AK9">
        <v>25.94</v>
      </c>
      <c r="AL9">
        <v>0</v>
      </c>
      <c r="AM9">
        <v>0</v>
      </c>
      <c r="AN9">
        <v>0</v>
      </c>
      <c r="AO9">
        <v>0</v>
      </c>
      <c r="AP9">
        <v>0</v>
      </c>
      <c r="AQ9">
        <v>48.04</v>
      </c>
      <c r="AR9">
        <v>0</v>
      </c>
      <c r="AS9">
        <v>0</v>
      </c>
      <c r="AT9">
        <v>25.94</v>
      </c>
      <c r="AU9">
        <v>0</v>
      </c>
      <c r="AV9">
        <v>26.9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8.73</v>
      </c>
      <c r="BF9">
        <v>0.38</v>
      </c>
      <c r="BG9">
        <v>17.29</v>
      </c>
      <c r="BH9">
        <v>0</v>
      </c>
      <c r="BI9">
        <v>9.61</v>
      </c>
      <c r="BJ9">
        <v>5.76</v>
      </c>
      <c r="BK9">
        <v>0</v>
      </c>
      <c r="BL9">
        <v>0</v>
      </c>
      <c r="BM9">
        <v>13.61</v>
      </c>
    </row>
    <row r="10" spans="1:65">
      <c r="A10" t="s">
        <v>260</v>
      </c>
      <c r="C10" t="s">
        <v>233</v>
      </c>
      <c r="G10" t="s">
        <v>52</v>
      </c>
      <c r="H10" s="74">
        <v>236.26999999999998</v>
      </c>
      <c r="I10" s="47">
        <v>0</v>
      </c>
      <c r="J10" s="47">
        <v>1.47</v>
      </c>
      <c r="K10" s="47">
        <v>112.49000000000001</v>
      </c>
      <c r="L10" s="47">
        <v>15.37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28.82</v>
      </c>
      <c r="AA10">
        <v>1.47</v>
      </c>
      <c r="AB10">
        <v>20.170000000000002</v>
      </c>
      <c r="AC10">
        <v>48.04</v>
      </c>
      <c r="AD10">
        <v>0</v>
      </c>
      <c r="AE10">
        <v>25.94</v>
      </c>
      <c r="AF10">
        <v>19.21</v>
      </c>
      <c r="AG10">
        <v>0</v>
      </c>
      <c r="AH10">
        <v>0</v>
      </c>
      <c r="AI10">
        <v>31.7</v>
      </c>
      <c r="AJ10">
        <v>8.65</v>
      </c>
      <c r="AK10">
        <v>25.94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48.04</v>
      </c>
      <c r="AR10">
        <v>0</v>
      </c>
      <c r="AS10">
        <v>0</v>
      </c>
      <c r="AT10">
        <v>25.94</v>
      </c>
      <c r="AU10">
        <v>0</v>
      </c>
      <c r="AV10">
        <v>26.9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8.73</v>
      </c>
      <c r="BF10">
        <v>0.38</v>
      </c>
      <c r="BG10">
        <v>17.29</v>
      </c>
      <c r="BH10">
        <v>0</v>
      </c>
      <c r="BI10">
        <v>9.61</v>
      </c>
      <c r="BJ10">
        <v>5.76</v>
      </c>
      <c r="BK10">
        <v>0</v>
      </c>
      <c r="BL10">
        <v>0</v>
      </c>
      <c r="BM10">
        <v>13.01</v>
      </c>
    </row>
    <row r="11" spans="1:65">
      <c r="A11" t="s">
        <v>240</v>
      </c>
      <c r="C11" t="s">
        <v>316</v>
      </c>
      <c r="G11" t="s">
        <v>53</v>
      </c>
      <c r="H11" s="74">
        <v>232.66</v>
      </c>
      <c r="I11" s="47">
        <v>0</v>
      </c>
      <c r="J11" s="47">
        <v>1.37</v>
      </c>
      <c r="K11" s="47">
        <v>106.72999999999999</v>
      </c>
      <c r="L11" s="47">
        <v>15.37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28.82</v>
      </c>
      <c r="AA11">
        <v>1.37</v>
      </c>
      <c r="AB11">
        <v>20.170000000000002</v>
      </c>
      <c r="AC11">
        <v>48.04</v>
      </c>
      <c r="AD11">
        <v>0</v>
      </c>
      <c r="AE11">
        <v>24.02</v>
      </c>
      <c r="AF11">
        <v>19.21</v>
      </c>
      <c r="AG11">
        <v>0</v>
      </c>
      <c r="AH11">
        <v>0</v>
      </c>
      <c r="AI11">
        <v>31.7</v>
      </c>
      <c r="AJ11">
        <v>8.65</v>
      </c>
      <c r="AK11">
        <v>24.02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48.04</v>
      </c>
      <c r="AR11">
        <v>0</v>
      </c>
      <c r="AS11">
        <v>0</v>
      </c>
      <c r="AT11">
        <v>24.02</v>
      </c>
      <c r="AU11">
        <v>0</v>
      </c>
      <c r="AV11">
        <v>26.9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8.73</v>
      </c>
      <c r="BF11">
        <v>0.38</v>
      </c>
      <c r="BG11">
        <v>17.29</v>
      </c>
      <c r="BH11">
        <v>0</v>
      </c>
      <c r="BI11">
        <v>9.61</v>
      </c>
      <c r="BJ11">
        <v>5.76</v>
      </c>
      <c r="BK11">
        <v>0</v>
      </c>
      <c r="BL11">
        <v>0</v>
      </c>
      <c r="BM11">
        <v>9.4</v>
      </c>
    </row>
    <row r="12" spans="1:65">
      <c r="A12" t="s">
        <v>241</v>
      </c>
      <c r="C12" t="s">
        <v>336</v>
      </c>
      <c r="G12" t="s">
        <v>54</v>
      </c>
      <c r="H12" s="74">
        <v>232.06</v>
      </c>
      <c r="I12" s="47">
        <v>0</v>
      </c>
      <c r="J12" s="47">
        <v>1.37</v>
      </c>
      <c r="K12" s="47">
        <v>106.72999999999999</v>
      </c>
      <c r="L12" s="47">
        <v>15.37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28.82</v>
      </c>
      <c r="AA12">
        <v>1.37</v>
      </c>
      <c r="AB12">
        <v>20.170000000000002</v>
      </c>
      <c r="AC12">
        <v>48.04</v>
      </c>
      <c r="AD12">
        <v>0</v>
      </c>
      <c r="AE12">
        <v>24.02</v>
      </c>
      <c r="AF12">
        <v>19.21</v>
      </c>
      <c r="AG12">
        <v>0</v>
      </c>
      <c r="AH12">
        <v>0</v>
      </c>
      <c r="AI12">
        <v>31.7</v>
      </c>
      <c r="AJ12">
        <v>8.65</v>
      </c>
      <c r="AK12">
        <v>24.02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48.04</v>
      </c>
      <c r="AR12">
        <v>0</v>
      </c>
      <c r="AS12">
        <v>0</v>
      </c>
      <c r="AT12">
        <v>24.02</v>
      </c>
      <c r="AU12">
        <v>0</v>
      </c>
      <c r="AV12">
        <v>26.9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8.73</v>
      </c>
      <c r="BF12">
        <v>0.38</v>
      </c>
      <c r="BG12">
        <v>17.29</v>
      </c>
      <c r="BH12">
        <v>0</v>
      </c>
      <c r="BI12">
        <v>9.61</v>
      </c>
      <c r="BJ12">
        <v>5.76</v>
      </c>
      <c r="BK12">
        <v>0</v>
      </c>
      <c r="BL12">
        <v>0</v>
      </c>
      <c r="BM12">
        <v>8.8000000000000007</v>
      </c>
    </row>
    <row r="13" spans="1:65">
      <c r="A13" t="s">
        <v>242</v>
      </c>
      <c r="G13" t="s">
        <v>55</v>
      </c>
      <c r="H13" s="74">
        <v>231.66</v>
      </c>
      <c r="I13" s="47">
        <v>0</v>
      </c>
      <c r="J13" s="47">
        <v>1.37</v>
      </c>
      <c r="K13" s="47">
        <v>106.72999999999999</v>
      </c>
      <c r="L13" s="47">
        <v>15.37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28.82</v>
      </c>
      <c r="AA13">
        <v>1.37</v>
      </c>
      <c r="AB13">
        <v>20.170000000000002</v>
      </c>
      <c r="AC13">
        <v>48.04</v>
      </c>
      <c r="AD13">
        <v>0</v>
      </c>
      <c r="AE13">
        <v>24.02</v>
      </c>
      <c r="AF13">
        <v>19.21</v>
      </c>
      <c r="AG13">
        <v>0</v>
      </c>
      <c r="AH13">
        <v>0</v>
      </c>
      <c r="AI13">
        <v>31.7</v>
      </c>
      <c r="AJ13">
        <v>8.65</v>
      </c>
      <c r="AK13">
        <v>24.02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48.04</v>
      </c>
      <c r="AR13">
        <v>0</v>
      </c>
      <c r="AS13">
        <v>0</v>
      </c>
      <c r="AT13">
        <v>24.02</v>
      </c>
      <c r="AU13">
        <v>0</v>
      </c>
      <c r="AV13">
        <v>26.9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8.73</v>
      </c>
      <c r="BF13">
        <v>0.38</v>
      </c>
      <c r="BG13">
        <v>17.29</v>
      </c>
      <c r="BH13">
        <v>0</v>
      </c>
      <c r="BI13">
        <v>9.61</v>
      </c>
      <c r="BJ13">
        <v>5.76</v>
      </c>
      <c r="BK13">
        <v>0</v>
      </c>
      <c r="BL13">
        <v>0</v>
      </c>
      <c r="BM13">
        <v>8.4</v>
      </c>
    </row>
    <row r="14" spans="1:65">
      <c r="A14" t="s">
        <v>243</v>
      </c>
      <c r="G14" t="s">
        <v>56</v>
      </c>
      <c r="H14" s="74">
        <v>231.26</v>
      </c>
      <c r="I14" s="47">
        <v>0</v>
      </c>
      <c r="J14" s="47">
        <v>1.37</v>
      </c>
      <c r="K14" s="47">
        <v>106.72999999999999</v>
      </c>
      <c r="L14" s="47">
        <v>15.37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28.82</v>
      </c>
      <c r="AA14">
        <v>1.37</v>
      </c>
      <c r="AB14">
        <v>20.170000000000002</v>
      </c>
      <c r="AC14">
        <v>48.04</v>
      </c>
      <c r="AD14">
        <v>0</v>
      </c>
      <c r="AE14">
        <v>24.02</v>
      </c>
      <c r="AF14">
        <v>19.21</v>
      </c>
      <c r="AG14">
        <v>0</v>
      </c>
      <c r="AH14">
        <v>0</v>
      </c>
      <c r="AI14">
        <v>31.7</v>
      </c>
      <c r="AJ14">
        <v>8.65</v>
      </c>
      <c r="AK14">
        <v>24.02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48.04</v>
      </c>
      <c r="AR14">
        <v>0</v>
      </c>
      <c r="AS14">
        <v>0</v>
      </c>
      <c r="AT14">
        <v>24.02</v>
      </c>
      <c r="AU14">
        <v>0</v>
      </c>
      <c r="AV14">
        <v>26.9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8.73</v>
      </c>
      <c r="BF14">
        <v>0.38</v>
      </c>
      <c r="BG14">
        <v>17.29</v>
      </c>
      <c r="BH14">
        <v>0</v>
      </c>
      <c r="BI14">
        <v>9.61</v>
      </c>
      <c r="BJ14">
        <v>5.76</v>
      </c>
      <c r="BK14">
        <v>0</v>
      </c>
      <c r="BL14">
        <v>0</v>
      </c>
      <c r="BM14">
        <v>8</v>
      </c>
    </row>
    <row r="15" spans="1:65">
      <c r="A15" t="s">
        <v>244</v>
      </c>
      <c r="G15" t="s">
        <v>57</v>
      </c>
      <c r="H15" s="74">
        <v>230.66</v>
      </c>
      <c r="I15" s="47">
        <v>0</v>
      </c>
      <c r="J15" s="47">
        <v>1.47</v>
      </c>
      <c r="K15" s="47">
        <v>106.72999999999999</v>
      </c>
      <c r="L15" s="47">
        <v>15.37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28.82</v>
      </c>
      <c r="AA15">
        <v>1.47</v>
      </c>
      <c r="AB15">
        <v>20.170000000000002</v>
      </c>
      <c r="AC15">
        <v>48.04</v>
      </c>
      <c r="AD15">
        <v>0</v>
      </c>
      <c r="AE15">
        <v>24.02</v>
      </c>
      <c r="AF15">
        <v>19.21</v>
      </c>
      <c r="AG15">
        <v>0</v>
      </c>
      <c r="AH15">
        <v>0</v>
      </c>
      <c r="AI15">
        <v>31.7</v>
      </c>
      <c r="AJ15">
        <v>8.65</v>
      </c>
      <c r="AK15">
        <v>24.02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48.04</v>
      </c>
      <c r="AR15">
        <v>0</v>
      </c>
      <c r="AS15">
        <v>0</v>
      </c>
      <c r="AT15">
        <v>24.02</v>
      </c>
      <c r="AU15">
        <v>0</v>
      </c>
      <c r="AV15">
        <v>26.9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8.73</v>
      </c>
      <c r="BF15">
        <v>0.38</v>
      </c>
      <c r="BG15">
        <v>17.29</v>
      </c>
      <c r="BH15">
        <v>0</v>
      </c>
      <c r="BI15">
        <v>9.61</v>
      </c>
      <c r="BJ15">
        <v>5.76</v>
      </c>
      <c r="BK15">
        <v>0</v>
      </c>
      <c r="BL15">
        <v>0</v>
      </c>
      <c r="BM15">
        <v>7.4</v>
      </c>
    </row>
    <row r="16" spans="1:65">
      <c r="A16" t="s">
        <v>245</v>
      </c>
      <c r="G16" t="s">
        <v>58</v>
      </c>
      <c r="H16" s="74">
        <v>230.45999999999998</v>
      </c>
      <c r="I16" s="47">
        <v>0</v>
      </c>
      <c r="J16" s="47">
        <v>1.47</v>
      </c>
      <c r="K16" s="47">
        <v>106.72999999999999</v>
      </c>
      <c r="L16" s="47">
        <v>15.37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28.82</v>
      </c>
      <c r="AA16">
        <v>1.47</v>
      </c>
      <c r="AB16">
        <v>20.170000000000002</v>
      </c>
      <c r="AC16">
        <v>48.04</v>
      </c>
      <c r="AD16">
        <v>0</v>
      </c>
      <c r="AE16">
        <v>24.02</v>
      </c>
      <c r="AF16">
        <v>19.21</v>
      </c>
      <c r="AG16">
        <v>0</v>
      </c>
      <c r="AH16">
        <v>0</v>
      </c>
      <c r="AI16">
        <v>31.7</v>
      </c>
      <c r="AJ16">
        <v>8.65</v>
      </c>
      <c r="AK16">
        <v>24.02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48.04</v>
      </c>
      <c r="AR16">
        <v>0</v>
      </c>
      <c r="AS16">
        <v>0</v>
      </c>
      <c r="AT16">
        <v>24.02</v>
      </c>
      <c r="AU16">
        <v>0</v>
      </c>
      <c r="AV16">
        <v>26.9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8.73</v>
      </c>
      <c r="BF16">
        <v>0.38</v>
      </c>
      <c r="BG16">
        <v>17.29</v>
      </c>
      <c r="BH16">
        <v>0</v>
      </c>
      <c r="BI16">
        <v>9.61</v>
      </c>
      <c r="BJ16">
        <v>5.76</v>
      </c>
      <c r="BK16">
        <v>0</v>
      </c>
      <c r="BL16">
        <v>0</v>
      </c>
      <c r="BM16">
        <v>7.2</v>
      </c>
    </row>
    <row r="17" spans="1:65">
      <c r="A17" t="s">
        <v>246</v>
      </c>
      <c r="G17" t="s">
        <v>59</v>
      </c>
      <c r="H17" s="74">
        <v>230.45999999999998</v>
      </c>
      <c r="I17" s="47">
        <v>0</v>
      </c>
      <c r="J17" s="47">
        <v>1.47</v>
      </c>
      <c r="K17" s="47">
        <v>106.72999999999999</v>
      </c>
      <c r="L17" s="47">
        <v>15.37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28.82</v>
      </c>
      <c r="AA17">
        <v>1.47</v>
      </c>
      <c r="AB17">
        <v>20.170000000000002</v>
      </c>
      <c r="AC17">
        <v>48.04</v>
      </c>
      <c r="AD17">
        <v>0</v>
      </c>
      <c r="AE17">
        <v>24.02</v>
      </c>
      <c r="AF17">
        <v>19.21</v>
      </c>
      <c r="AG17">
        <v>0</v>
      </c>
      <c r="AH17">
        <v>0</v>
      </c>
      <c r="AI17">
        <v>31.7</v>
      </c>
      <c r="AJ17">
        <v>8.65</v>
      </c>
      <c r="AK17">
        <v>24.02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48.04</v>
      </c>
      <c r="AR17">
        <v>0</v>
      </c>
      <c r="AS17">
        <v>0</v>
      </c>
      <c r="AT17">
        <v>24.02</v>
      </c>
      <c r="AU17">
        <v>0</v>
      </c>
      <c r="AV17">
        <v>26.9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8.73</v>
      </c>
      <c r="BF17">
        <v>0.38</v>
      </c>
      <c r="BG17">
        <v>17.29</v>
      </c>
      <c r="BH17">
        <v>0</v>
      </c>
      <c r="BI17">
        <v>9.61</v>
      </c>
      <c r="BJ17">
        <v>5.76</v>
      </c>
      <c r="BK17">
        <v>0</v>
      </c>
      <c r="BL17">
        <v>0</v>
      </c>
      <c r="BM17">
        <v>7.2</v>
      </c>
    </row>
    <row r="18" spans="1:65">
      <c r="A18" t="s">
        <v>247</v>
      </c>
      <c r="G18" t="s">
        <v>60</v>
      </c>
      <c r="H18" s="74">
        <v>230.45999999999998</v>
      </c>
      <c r="I18" s="47">
        <v>0</v>
      </c>
      <c r="J18" s="47">
        <v>1.47</v>
      </c>
      <c r="K18" s="47">
        <v>106.72999999999999</v>
      </c>
      <c r="L18" s="47">
        <v>15.37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28.82</v>
      </c>
      <c r="AA18">
        <v>1.47</v>
      </c>
      <c r="AB18">
        <v>20.170000000000002</v>
      </c>
      <c r="AC18">
        <v>48.04</v>
      </c>
      <c r="AD18">
        <v>0</v>
      </c>
      <c r="AE18">
        <v>24.02</v>
      </c>
      <c r="AF18">
        <v>19.21</v>
      </c>
      <c r="AG18">
        <v>0</v>
      </c>
      <c r="AH18">
        <v>0</v>
      </c>
      <c r="AI18">
        <v>31.7</v>
      </c>
      <c r="AJ18">
        <v>8.65</v>
      </c>
      <c r="AK18">
        <v>24.02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48.04</v>
      </c>
      <c r="AR18">
        <v>0</v>
      </c>
      <c r="AS18">
        <v>0</v>
      </c>
      <c r="AT18">
        <v>24.02</v>
      </c>
      <c r="AU18">
        <v>0</v>
      </c>
      <c r="AV18">
        <v>26.9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8.73</v>
      </c>
      <c r="BF18">
        <v>0.38</v>
      </c>
      <c r="BG18">
        <v>17.29</v>
      </c>
      <c r="BH18">
        <v>0</v>
      </c>
      <c r="BI18">
        <v>9.61</v>
      </c>
      <c r="BJ18">
        <v>5.76</v>
      </c>
      <c r="BK18">
        <v>0</v>
      </c>
      <c r="BL18">
        <v>0</v>
      </c>
      <c r="BM18">
        <v>7.2</v>
      </c>
    </row>
    <row r="19" spans="1:65">
      <c r="A19" t="s">
        <v>261</v>
      </c>
      <c r="G19" t="s">
        <v>61</v>
      </c>
      <c r="H19" s="74">
        <v>230.45999999999998</v>
      </c>
      <c r="I19" s="47">
        <v>0</v>
      </c>
      <c r="J19" s="47">
        <v>1.47</v>
      </c>
      <c r="K19" s="47">
        <v>106.72999999999999</v>
      </c>
      <c r="L19" s="47">
        <v>15.37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28.82</v>
      </c>
      <c r="AA19">
        <v>1.47</v>
      </c>
      <c r="AB19">
        <v>20.170000000000002</v>
      </c>
      <c r="AC19">
        <v>48.04</v>
      </c>
      <c r="AD19">
        <v>0</v>
      </c>
      <c r="AE19">
        <v>24.02</v>
      </c>
      <c r="AF19">
        <v>19.21</v>
      </c>
      <c r="AG19">
        <v>0</v>
      </c>
      <c r="AH19">
        <v>0</v>
      </c>
      <c r="AI19">
        <v>31.7</v>
      </c>
      <c r="AJ19">
        <v>8.65</v>
      </c>
      <c r="AK19">
        <v>24.02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48.04</v>
      </c>
      <c r="AR19">
        <v>0</v>
      </c>
      <c r="AS19">
        <v>0</v>
      </c>
      <c r="AT19">
        <v>24.02</v>
      </c>
      <c r="AU19">
        <v>0</v>
      </c>
      <c r="AV19">
        <v>26.9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8.73</v>
      </c>
      <c r="BF19">
        <v>0.38</v>
      </c>
      <c r="BG19">
        <v>17.29</v>
      </c>
      <c r="BH19">
        <v>0</v>
      </c>
      <c r="BI19">
        <v>9.61</v>
      </c>
      <c r="BJ19">
        <v>5.76</v>
      </c>
      <c r="BK19">
        <v>0</v>
      </c>
      <c r="BL19">
        <v>0</v>
      </c>
      <c r="BM19">
        <v>7.2</v>
      </c>
    </row>
    <row r="20" spans="1:65">
      <c r="A20" t="s">
        <v>262</v>
      </c>
      <c r="G20" t="s">
        <v>62</v>
      </c>
      <c r="H20" s="74">
        <v>230.45999999999998</v>
      </c>
      <c r="I20" s="47">
        <v>0</v>
      </c>
      <c r="J20" s="47">
        <v>1.47</v>
      </c>
      <c r="K20" s="47">
        <v>106.72999999999999</v>
      </c>
      <c r="L20" s="47">
        <v>15.37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28.82</v>
      </c>
      <c r="AA20">
        <v>1.47</v>
      </c>
      <c r="AB20">
        <v>20.170000000000002</v>
      </c>
      <c r="AC20">
        <v>48.04</v>
      </c>
      <c r="AD20">
        <v>0</v>
      </c>
      <c r="AE20">
        <v>24.02</v>
      </c>
      <c r="AF20">
        <v>19.21</v>
      </c>
      <c r="AG20">
        <v>0</v>
      </c>
      <c r="AH20">
        <v>0</v>
      </c>
      <c r="AI20">
        <v>31.7</v>
      </c>
      <c r="AJ20">
        <v>8.65</v>
      </c>
      <c r="AK20">
        <v>24.02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48.04</v>
      </c>
      <c r="AR20">
        <v>0</v>
      </c>
      <c r="AS20">
        <v>0</v>
      </c>
      <c r="AT20">
        <v>24.02</v>
      </c>
      <c r="AU20">
        <v>0</v>
      </c>
      <c r="AV20">
        <v>26.9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8.73</v>
      </c>
      <c r="BF20">
        <v>0.38</v>
      </c>
      <c r="BG20">
        <v>17.29</v>
      </c>
      <c r="BH20">
        <v>0</v>
      </c>
      <c r="BI20">
        <v>9.61</v>
      </c>
      <c r="BJ20">
        <v>5.76</v>
      </c>
      <c r="BK20">
        <v>0</v>
      </c>
      <c r="BL20">
        <v>0</v>
      </c>
      <c r="BM20">
        <v>7.2</v>
      </c>
    </row>
    <row r="21" spans="1:65">
      <c r="A21" t="s">
        <v>248</v>
      </c>
      <c r="G21" t="s">
        <v>63</v>
      </c>
      <c r="H21" s="74">
        <v>232.26</v>
      </c>
      <c r="I21" s="47">
        <v>0</v>
      </c>
      <c r="J21" s="47">
        <v>1.47</v>
      </c>
      <c r="K21" s="47">
        <v>106.72999999999999</v>
      </c>
      <c r="L21" s="47">
        <v>15.37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28.82</v>
      </c>
      <c r="AA21">
        <v>1.47</v>
      </c>
      <c r="AB21">
        <v>20.170000000000002</v>
      </c>
      <c r="AC21">
        <v>48.04</v>
      </c>
      <c r="AD21">
        <v>0</v>
      </c>
      <c r="AE21">
        <v>24.02</v>
      </c>
      <c r="AF21">
        <v>19.21</v>
      </c>
      <c r="AG21">
        <v>0</v>
      </c>
      <c r="AH21">
        <v>0</v>
      </c>
      <c r="AI21">
        <v>31.7</v>
      </c>
      <c r="AJ21">
        <v>8.65</v>
      </c>
      <c r="AK21">
        <v>24.02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48.04</v>
      </c>
      <c r="AR21">
        <v>0</v>
      </c>
      <c r="AS21">
        <v>0</v>
      </c>
      <c r="AT21">
        <v>24.02</v>
      </c>
      <c r="AU21">
        <v>0</v>
      </c>
      <c r="AV21">
        <v>26.9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8.73</v>
      </c>
      <c r="BF21">
        <v>0.38</v>
      </c>
      <c r="BG21">
        <v>17.29</v>
      </c>
      <c r="BH21">
        <v>0</v>
      </c>
      <c r="BI21">
        <v>9.61</v>
      </c>
      <c r="BJ21">
        <v>5.76</v>
      </c>
      <c r="BK21">
        <v>0</v>
      </c>
      <c r="BL21">
        <v>0</v>
      </c>
      <c r="BM21">
        <v>9</v>
      </c>
    </row>
    <row r="22" spans="1:65">
      <c r="A22" t="s">
        <v>249</v>
      </c>
      <c r="G22" t="s">
        <v>64</v>
      </c>
      <c r="H22" s="74">
        <v>232.26</v>
      </c>
      <c r="I22" s="47">
        <v>0</v>
      </c>
      <c r="J22" s="47">
        <v>1.47</v>
      </c>
      <c r="K22" s="47">
        <v>106.72999999999999</v>
      </c>
      <c r="L22" s="47">
        <v>15.37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28.82</v>
      </c>
      <c r="AA22">
        <v>1.47</v>
      </c>
      <c r="AB22">
        <v>20.170000000000002</v>
      </c>
      <c r="AC22">
        <v>48.04</v>
      </c>
      <c r="AD22">
        <v>0</v>
      </c>
      <c r="AE22">
        <v>24.02</v>
      </c>
      <c r="AF22">
        <v>19.21</v>
      </c>
      <c r="AG22">
        <v>0</v>
      </c>
      <c r="AH22">
        <v>0</v>
      </c>
      <c r="AI22">
        <v>31.7</v>
      </c>
      <c r="AJ22">
        <v>8.65</v>
      </c>
      <c r="AK22">
        <v>24.02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48.04</v>
      </c>
      <c r="AR22">
        <v>0</v>
      </c>
      <c r="AS22">
        <v>0</v>
      </c>
      <c r="AT22">
        <v>24.02</v>
      </c>
      <c r="AU22">
        <v>0</v>
      </c>
      <c r="AV22">
        <v>26.9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8.73</v>
      </c>
      <c r="BF22">
        <v>0.38</v>
      </c>
      <c r="BG22">
        <v>17.29</v>
      </c>
      <c r="BH22">
        <v>0</v>
      </c>
      <c r="BI22">
        <v>9.61</v>
      </c>
      <c r="BJ22">
        <v>5.76</v>
      </c>
      <c r="BK22">
        <v>0</v>
      </c>
      <c r="BL22">
        <v>0</v>
      </c>
      <c r="BM22">
        <v>9</v>
      </c>
    </row>
    <row r="23" spans="1:65">
      <c r="A23" t="s">
        <v>250</v>
      </c>
      <c r="G23" t="s">
        <v>65</v>
      </c>
      <c r="H23" s="74">
        <v>234.31</v>
      </c>
      <c r="I23" s="47">
        <v>0</v>
      </c>
      <c r="J23" s="47">
        <v>1.47</v>
      </c>
      <c r="K23" s="47">
        <v>106.72999999999999</v>
      </c>
      <c r="L23" s="47">
        <v>22.089999999999996</v>
      </c>
      <c r="M23" s="75">
        <v>0</v>
      </c>
      <c r="N23" s="74">
        <v>0</v>
      </c>
      <c r="O23" s="47">
        <v>38.43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28.82</v>
      </c>
      <c r="AA23">
        <v>1.47</v>
      </c>
      <c r="AB23">
        <v>20.170000000000002</v>
      </c>
      <c r="AC23">
        <v>48.04</v>
      </c>
      <c r="AD23">
        <v>0</v>
      </c>
      <c r="AE23">
        <v>24.02</v>
      </c>
      <c r="AF23">
        <v>19.21</v>
      </c>
      <c r="AG23">
        <v>0</v>
      </c>
      <c r="AH23">
        <v>0</v>
      </c>
      <c r="AI23">
        <v>31.7</v>
      </c>
      <c r="AJ23">
        <v>8.65</v>
      </c>
      <c r="AK23">
        <v>24.02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48.04</v>
      </c>
      <c r="AR23">
        <v>0</v>
      </c>
      <c r="AS23">
        <v>0</v>
      </c>
      <c r="AT23">
        <v>24.02</v>
      </c>
      <c r="AU23">
        <v>0</v>
      </c>
      <c r="AV23">
        <v>26.9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38.43</v>
      </c>
      <c r="BD23">
        <v>0</v>
      </c>
      <c r="BE23">
        <v>8.73</v>
      </c>
      <c r="BF23">
        <v>0.43</v>
      </c>
      <c r="BG23">
        <v>17.29</v>
      </c>
      <c r="BH23">
        <v>0</v>
      </c>
      <c r="BI23">
        <v>16.329999999999998</v>
      </c>
      <c r="BJ23">
        <v>5.76</v>
      </c>
      <c r="BK23">
        <v>0</v>
      </c>
      <c r="BL23">
        <v>0</v>
      </c>
      <c r="BM23">
        <v>11</v>
      </c>
    </row>
    <row r="24" spans="1:65">
      <c r="A24" t="s">
        <v>251</v>
      </c>
      <c r="G24" t="s">
        <v>66</v>
      </c>
      <c r="H24" s="74">
        <v>234.11</v>
      </c>
      <c r="I24" s="47">
        <v>0</v>
      </c>
      <c r="J24" s="47">
        <v>1.47</v>
      </c>
      <c r="K24" s="47">
        <v>106.72999999999999</v>
      </c>
      <c r="L24" s="47">
        <v>22.089999999999996</v>
      </c>
      <c r="M24" s="75">
        <v>0</v>
      </c>
      <c r="N24" s="74">
        <v>0</v>
      </c>
      <c r="O24" s="47">
        <v>38.43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28.82</v>
      </c>
      <c r="AA24">
        <v>1.47</v>
      </c>
      <c r="AB24">
        <v>20.170000000000002</v>
      </c>
      <c r="AC24">
        <v>48.04</v>
      </c>
      <c r="AD24">
        <v>0</v>
      </c>
      <c r="AE24">
        <v>24.02</v>
      </c>
      <c r="AF24">
        <v>19.21</v>
      </c>
      <c r="AG24">
        <v>0</v>
      </c>
      <c r="AH24">
        <v>0</v>
      </c>
      <c r="AI24">
        <v>31.7</v>
      </c>
      <c r="AJ24">
        <v>8.65</v>
      </c>
      <c r="AK24">
        <v>24.02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48.04</v>
      </c>
      <c r="AR24">
        <v>0</v>
      </c>
      <c r="AS24">
        <v>0</v>
      </c>
      <c r="AT24">
        <v>24.02</v>
      </c>
      <c r="AU24">
        <v>0</v>
      </c>
      <c r="AV24">
        <v>26.9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38.43</v>
      </c>
      <c r="BD24">
        <v>0</v>
      </c>
      <c r="BE24">
        <v>8.73</v>
      </c>
      <c r="BF24">
        <v>0.43</v>
      </c>
      <c r="BG24">
        <v>17.29</v>
      </c>
      <c r="BH24">
        <v>0</v>
      </c>
      <c r="BI24">
        <v>16.329999999999998</v>
      </c>
      <c r="BJ24">
        <v>5.76</v>
      </c>
      <c r="BK24">
        <v>0</v>
      </c>
      <c r="BL24">
        <v>0</v>
      </c>
      <c r="BM24">
        <v>10.8</v>
      </c>
    </row>
    <row r="25" spans="1:65">
      <c r="A25" t="s">
        <v>252</v>
      </c>
      <c r="G25" t="s">
        <v>67</v>
      </c>
      <c r="H25" s="74">
        <v>235.52</v>
      </c>
      <c r="I25" s="47">
        <v>0</v>
      </c>
      <c r="J25" s="47">
        <v>1.47</v>
      </c>
      <c r="K25" s="47">
        <v>106.72999999999999</v>
      </c>
      <c r="L25" s="47">
        <v>22.089999999999996</v>
      </c>
      <c r="M25" s="75">
        <v>0</v>
      </c>
      <c r="N25" s="74">
        <v>0</v>
      </c>
      <c r="O25" s="47">
        <v>38.43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28.82</v>
      </c>
      <c r="AA25">
        <v>1.47</v>
      </c>
      <c r="AB25">
        <v>20.170000000000002</v>
      </c>
      <c r="AC25">
        <v>48.04</v>
      </c>
      <c r="AD25">
        <v>0</v>
      </c>
      <c r="AE25">
        <v>24.02</v>
      </c>
      <c r="AF25">
        <v>19.21</v>
      </c>
      <c r="AG25">
        <v>0</v>
      </c>
      <c r="AH25">
        <v>0</v>
      </c>
      <c r="AI25">
        <v>31.7</v>
      </c>
      <c r="AJ25">
        <v>8.65</v>
      </c>
      <c r="AK25">
        <v>24.02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48.04</v>
      </c>
      <c r="AR25">
        <v>0</v>
      </c>
      <c r="AS25">
        <v>0</v>
      </c>
      <c r="AT25">
        <v>24.02</v>
      </c>
      <c r="AU25">
        <v>0</v>
      </c>
      <c r="AV25">
        <v>26.9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38.43</v>
      </c>
      <c r="BD25">
        <v>0</v>
      </c>
      <c r="BE25">
        <v>8.73</v>
      </c>
      <c r="BF25">
        <v>0.43</v>
      </c>
      <c r="BG25">
        <v>17.29</v>
      </c>
      <c r="BH25">
        <v>0</v>
      </c>
      <c r="BI25">
        <v>16.329999999999998</v>
      </c>
      <c r="BJ25">
        <v>5.76</v>
      </c>
      <c r="BK25">
        <v>0</v>
      </c>
      <c r="BL25">
        <v>0</v>
      </c>
      <c r="BM25">
        <v>12.21</v>
      </c>
    </row>
    <row r="26" spans="1:65">
      <c r="A26" t="s">
        <v>253</v>
      </c>
      <c r="G26" t="s">
        <v>68</v>
      </c>
      <c r="H26" s="74">
        <v>235.32</v>
      </c>
      <c r="I26" s="47">
        <v>0</v>
      </c>
      <c r="J26" s="47">
        <v>1.47</v>
      </c>
      <c r="K26" s="47">
        <v>106.72999999999999</v>
      </c>
      <c r="L26" s="47">
        <v>22.089999999999996</v>
      </c>
      <c r="M26" s="75">
        <v>0</v>
      </c>
      <c r="N26" s="74">
        <v>0</v>
      </c>
      <c r="O26" s="47">
        <v>38.43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28.82</v>
      </c>
      <c r="AA26">
        <v>1.47</v>
      </c>
      <c r="AB26">
        <v>20.170000000000002</v>
      </c>
      <c r="AC26">
        <v>48.04</v>
      </c>
      <c r="AD26">
        <v>0</v>
      </c>
      <c r="AE26">
        <v>24.02</v>
      </c>
      <c r="AF26">
        <v>19.21</v>
      </c>
      <c r="AG26">
        <v>0</v>
      </c>
      <c r="AH26">
        <v>0</v>
      </c>
      <c r="AI26">
        <v>31.7</v>
      </c>
      <c r="AJ26">
        <v>8.65</v>
      </c>
      <c r="AK26">
        <v>24.02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48.04</v>
      </c>
      <c r="AR26">
        <v>0</v>
      </c>
      <c r="AS26">
        <v>0</v>
      </c>
      <c r="AT26">
        <v>24.02</v>
      </c>
      <c r="AU26">
        <v>0</v>
      </c>
      <c r="AV26">
        <v>26.9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38.43</v>
      </c>
      <c r="BD26">
        <v>0</v>
      </c>
      <c r="BE26">
        <v>8.73</v>
      </c>
      <c r="BF26">
        <v>0.43</v>
      </c>
      <c r="BG26">
        <v>17.29</v>
      </c>
      <c r="BH26">
        <v>0</v>
      </c>
      <c r="BI26">
        <v>16.329999999999998</v>
      </c>
      <c r="BJ26">
        <v>5.76</v>
      </c>
      <c r="BK26">
        <v>0</v>
      </c>
      <c r="BL26">
        <v>0</v>
      </c>
      <c r="BM26">
        <v>12.01</v>
      </c>
    </row>
    <row r="27" spans="1:65">
      <c r="A27" t="s">
        <v>254</v>
      </c>
      <c r="G27" t="s">
        <v>69</v>
      </c>
      <c r="H27" s="74">
        <v>232.85999999999999</v>
      </c>
      <c r="I27" s="47">
        <v>0</v>
      </c>
      <c r="J27" s="47">
        <v>1.37</v>
      </c>
      <c r="K27" s="47">
        <v>125.94</v>
      </c>
      <c r="L27" s="47">
        <v>22.089999999999996</v>
      </c>
      <c r="M27" s="75">
        <v>0</v>
      </c>
      <c r="N27" s="74">
        <v>0</v>
      </c>
      <c r="O27" s="47">
        <v>365.07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28.82</v>
      </c>
      <c r="AA27">
        <v>1.37</v>
      </c>
      <c r="AB27">
        <v>20.170000000000002</v>
      </c>
      <c r="AC27">
        <v>48.04</v>
      </c>
      <c r="AD27">
        <v>0</v>
      </c>
      <c r="AE27">
        <v>24.02</v>
      </c>
      <c r="AF27">
        <v>19.21</v>
      </c>
      <c r="AG27">
        <v>0</v>
      </c>
      <c r="AH27">
        <v>0</v>
      </c>
      <c r="AI27">
        <v>31.7</v>
      </c>
      <c r="AJ27">
        <v>8.65</v>
      </c>
      <c r="AK27">
        <v>24.02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48.04</v>
      </c>
      <c r="AR27">
        <v>0</v>
      </c>
      <c r="AS27">
        <v>0</v>
      </c>
      <c r="AT27">
        <v>43.23</v>
      </c>
      <c r="AU27">
        <v>0</v>
      </c>
      <c r="AV27">
        <v>26.9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38.43</v>
      </c>
      <c r="BD27">
        <v>326.64</v>
      </c>
      <c r="BE27">
        <v>8.73</v>
      </c>
      <c r="BF27">
        <v>0.38</v>
      </c>
      <c r="BG27">
        <v>17.29</v>
      </c>
      <c r="BH27">
        <v>0</v>
      </c>
      <c r="BI27">
        <v>16.329999999999998</v>
      </c>
      <c r="BJ27">
        <v>5.76</v>
      </c>
      <c r="BK27">
        <v>0</v>
      </c>
      <c r="BL27">
        <v>0</v>
      </c>
      <c r="BM27">
        <v>9.6</v>
      </c>
    </row>
    <row r="28" spans="1:65">
      <c r="A28" t="s">
        <v>255</v>
      </c>
      <c r="G28" t="s">
        <v>70</v>
      </c>
      <c r="H28" s="74">
        <v>232.66</v>
      </c>
      <c r="I28" s="47">
        <v>0</v>
      </c>
      <c r="J28" s="47">
        <v>1.4100000000000001</v>
      </c>
      <c r="K28" s="47">
        <v>125.94</v>
      </c>
      <c r="L28" s="47">
        <v>22.089999999999996</v>
      </c>
      <c r="M28" s="75">
        <v>0</v>
      </c>
      <c r="N28" s="74">
        <v>0</v>
      </c>
      <c r="O28" s="47">
        <v>365.07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28.82</v>
      </c>
      <c r="AA28">
        <v>1.37</v>
      </c>
      <c r="AB28">
        <v>20.170000000000002</v>
      </c>
      <c r="AC28">
        <v>48.04</v>
      </c>
      <c r="AD28">
        <v>0</v>
      </c>
      <c r="AE28">
        <v>24.02</v>
      </c>
      <c r="AF28">
        <v>19.21</v>
      </c>
      <c r="AG28">
        <v>0</v>
      </c>
      <c r="AH28">
        <v>0</v>
      </c>
      <c r="AI28">
        <v>31.7</v>
      </c>
      <c r="AJ28">
        <v>8.65</v>
      </c>
      <c r="AK28">
        <v>24.02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48.04</v>
      </c>
      <c r="AR28">
        <v>0</v>
      </c>
      <c r="AS28">
        <v>0</v>
      </c>
      <c r="AT28">
        <v>43.23</v>
      </c>
      <c r="AU28">
        <v>0</v>
      </c>
      <c r="AV28">
        <v>26.9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38.43</v>
      </c>
      <c r="BD28">
        <v>326.64</v>
      </c>
      <c r="BE28">
        <v>8.73</v>
      </c>
      <c r="BF28">
        <v>0.38</v>
      </c>
      <c r="BG28">
        <v>17.29</v>
      </c>
      <c r="BH28">
        <v>0</v>
      </c>
      <c r="BI28">
        <v>16.329999999999998</v>
      </c>
      <c r="BJ28">
        <v>5.76</v>
      </c>
      <c r="BK28">
        <v>0</v>
      </c>
      <c r="BL28">
        <v>0.04</v>
      </c>
      <c r="BM28">
        <v>9.4</v>
      </c>
    </row>
    <row r="29" spans="1:65">
      <c r="A29" t="s">
        <v>263</v>
      </c>
      <c r="G29" t="s">
        <v>71</v>
      </c>
      <c r="H29" s="74">
        <v>232.66</v>
      </c>
      <c r="I29" s="47">
        <v>0</v>
      </c>
      <c r="J29" s="47">
        <v>20.67</v>
      </c>
      <c r="K29" s="47">
        <v>125.94</v>
      </c>
      <c r="L29" s="47">
        <v>22.089999999999996</v>
      </c>
      <c r="M29" s="75">
        <v>0</v>
      </c>
      <c r="N29" s="74">
        <v>0</v>
      </c>
      <c r="O29" s="47">
        <v>365.07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28.82</v>
      </c>
      <c r="AA29">
        <v>1.37</v>
      </c>
      <c r="AB29">
        <v>20.170000000000002</v>
      </c>
      <c r="AC29">
        <v>48.04</v>
      </c>
      <c r="AD29">
        <v>0</v>
      </c>
      <c r="AE29">
        <v>24.02</v>
      </c>
      <c r="AF29">
        <v>19.21</v>
      </c>
      <c r="AG29">
        <v>0</v>
      </c>
      <c r="AH29">
        <v>0</v>
      </c>
      <c r="AI29">
        <v>31.7</v>
      </c>
      <c r="AJ29">
        <v>8.65</v>
      </c>
      <c r="AK29">
        <v>24.02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48.04</v>
      </c>
      <c r="AR29">
        <v>19.21</v>
      </c>
      <c r="AS29">
        <v>0</v>
      </c>
      <c r="AT29">
        <v>43.23</v>
      </c>
      <c r="AU29">
        <v>0</v>
      </c>
      <c r="AV29">
        <v>26.9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38.43</v>
      </c>
      <c r="BD29">
        <v>326.64</v>
      </c>
      <c r="BE29">
        <v>8.73</v>
      </c>
      <c r="BF29">
        <v>0.38</v>
      </c>
      <c r="BG29">
        <v>17.29</v>
      </c>
      <c r="BH29">
        <v>0</v>
      </c>
      <c r="BI29">
        <v>16.329999999999998</v>
      </c>
      <c r="BJ29">
        <v>5.76</v>
      </c>
      <c r="BK29">
        <v>0</v>
      </c>
      <c r="BL29">
        <v>0.09</v>
      </c>
      <c r="BM29">
        <v>9.4</v>
      </c>
    </row>
    <row r="30" spans="1:65">
      <c r="A30" t="s">
        <v>264</v>
      </c>
      <c r="G30" t="s">
        <v>72</v>
      </c>
      <c r="H30" s="74">
        <v>232.45999999999998</v>
      </c>
      <c r="I30" s="47">
        <v>0</v>
      </c>
      <c r="J30" s="47">
        <v>20.720000000000002</v>
      </c>
      <c r="K30" s="47">
        <v>125.94</v>
      </c>
      <c r="L30" s="47">
        <v>22.089999999999996</v>
      </c>
      <c r="M30" s="75">
        <v>0</v>
      </c>
      <c r="N30" s="74">
        <v>0</v>
      </c>
      <c r="O30" s="47">
        <v>365.07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28.82</v>
      </c>
      <c r="AA30">
        <v>1.37</v>
      </c>
      <c r="AB30">
        <v>20.170000000000002</v>
      </c>
      <c r="AC30">
        <v>48.04</v>
      </c>
      <c r="AD30">
        <v>0</v>
      </c>
      <c r="AE30">
        <v>24.02</v>
      </c>
      <c r="AF30">
        <v>19.21</v>
      </c>
      <c r="AG30">
        <v>0</v>
      </c>
      <c r="AH30">
        <v>0</v>
      </c>
      <c r="AI30">
        <v>31.7</v>
      </c>
      <c r="AJ30">
        <v>8.65</v>
      </c>
      <c r="AK30">
        <v>24.02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48.04</v>
      </c>
      <c r="AR30">
        <v>19.21</v>
      </c>
      <c r="AS30">
        <v>0</v>
      </c>
      <c r="AT30">
        <v>43.23</v>
      </c>
      <c r="AU30">
        <v>0</v>
      </c>
      <c r="AV30">
        <v>26.9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38.43</v>
      </c>
      <c r="BD30">
        <v>326.64</v>
      </c>
      <c r="BE30">
        <v>8.73</v>
      </c>
      <c r="BF30">
        <v>0.38</v>
      </c>
      <c r="BG30">
        <v>17.29</v>
      </c>
      <c r="BH30">
        <v>0</v>
      </c>
      <c r="BI30">
        <v>16.329999999999998</v>
      </c>
      <c r="BJ30">
        <v>5.76</v>
      </c>
      <c r="BK30">
        <v>0</v>
      </c>
      <c r="BL30">
        <v>0.14000000000000001</v>
      </c>
      <c r="BM30">
        <v>9.1999999999999993</v>
      </c>
    </row>
    <row r="31" spans="1:65">
      <c r="A31" t="s">
        <v>274</v>
      </c>
      <c r="G31" t="s">
        <v>73</v>
      </c>
      <c r="H31" s="74">
        <v>473.12</v>
      </c>
      <c r="I31" s="47">
        <v>0</v>
      </c>
      <c r="J31" s="47">
        <v>59.94</v>
      </c>
      <c r="K31" s="47">
        <v>173.89</v>
      </c>
      <c r="L31" s="47">
        <v>22.089999999999996</v>
      </c>
      <c r="M31" s="75">
        <v>0</v>
      </c>
      <c r="N31" s="74">
        <v>0</v>
      </c>
      <c r="O31" s="47">
        <v>211.36</v>
      </c>
      <c r="P31" s="47">
        <v>0</v>
      </c>
      <c r="Q31" s="47">
        <v>0</v>
      </c>
      <c r="R31" s="47">
        <v>0</v>
      </c>
      <c r="S31" s="75">
        <v>0</v>
      </c>
      <c r="W31">
        <v>5.76</v>
      </c>
      <c r="X31">
        <v>0</v>
      </c>
      <c r="Y31">
        <v>96.07</v>
      </c>
      <c r="Z31">
        <v>28.82</v>
      </c>
      <c r="AA31">
        <v>1.47</v>
      </c>
      <c r="AB31">
        <v>20.170000000000002</v>
      </c>
      <c r="AC31">
        <v>48.04</v>
      </c>
      <c r="AD31">
        <v>0</v>
      </c>
      <c r="AE31">
        <v>36.51</v>
      </c>
      <c r="AF31">
        <v>19.21</v>
      </c>
      <c r="AG31">
        <v>0</v>
      </c>
      <c r="AH31">
        <v>0</v>
      </c>
      <c r="AI31">
        <v>31.7</v>
      </c>
      <c r="AJ31">
        <v>14.41</v>
      </c>
      <c r="AK31">
        <v>36.51</v>
      </c>
      <c r="AL31">
        <v>48.04</v>
      </c>
      <c r="AM31">
        <v>30.74</v>
      </c>
      <c r="AN31">
        <v>90.31</v>
      </c>
      <c r="AO31">
        <v>7.69</v>
      </c>
      <c r="AP31">
        <v>9.61</v>
      </c>
      <c r="AQ31">
        <v>48.04</v>
      </c>
      <c r="AR31">
        <v>57.64</v>
      </c>
      <c r="AS31">
        <v>0</v>
      </c>
      <c r="AT31">
        <v>43.23</v>
      </c>
      <c r="AU31">
        <v>0</v>
      </c>
      <c r="AV31">
        <v>26.9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38.43</v>
      </c>
      <c r="BD31">
        <v>124.89</v>
      </c>
      <c r="BE31">
        <v>14.41</v>
      </c>
      <c r="BF31">
        <v>0.86</v>
      </c>
      <c r="BG31">
        <v>28.82</v>
      </c>
      <c r="BH31">
        <v>0</v>
      </c>
      <c r="BI31">
        <v>16.329999999999998</v>
      </c>
      <c r="BJ31">
        <v>5.76</v>
      </c>
      <c r="BK31">
        <v>0</v>
      </c>
      <c r="BL31">
        <v>0.83</v>
      </c>
      <c r="BM31">
        <v>9.1999999999999993</v>
      </c>
    </row>
    <row r="32" spans="1:65">
      <c r="A32" t="s">
        <v>275</v>
      </c>
      <c r="G32" t="s">
        <v>74</v>
      </c>
      <c r="H32" s="74">
        <v>473.12</v>
      </c>
      <c r="I32" s="47">
        <v>0</v>
      </c>
      <c r="J32" s="47">
        <v>67.78</v>
      </c>
      <c r="K32" s="47">
        <v>173.89</v>
      </c>
      <c r="L32" s="47">
        <v>22.089999999999996</v>
      </c>
      <c r="M32" s="75">
        <v>0</v>
      </c>
      <c r="N32" s="74">
        <v>0</v>
      </c>
      <c r="O32" s="47">
        <v>211.36</v>
      </c>
      <c r="P32" s="47">
        <v>0</v>
      </c>
      <c r="Q32" s="47">
        <v>0</v>
      </c>
      <c r="R32" s="47">
        <v>0</v>
      </c>
      <c r="S32" s="75">
        <v>0</v>
      </c>
      <c r="W32">
        <v>5.76</v>
      </c>
      <c r="X32">
        <v>0</v>
      </c>
      <c r="Y32">
        <v>96.07</v>
      </c>
      <c r="Z32">
        <v>28.82</v>
      </c>
      <c r="AA32">
        <v>1.47</v>
      </c>
      <c r="AB32">
        <v>20.170000000000002</v>
      </c>
      <c r="AC32">
        <v>48.04</v>
      </c>
      <c r="AD32">
        <v>0</v>
      </c>
      <c r="AE32">
        <v>36.51</v>
      </c>
      <c r="AF32">
        <v>19.21</v>
      </c>
      <c r="AG32">
        <v>0</v>
      </c>
      <c r="AH32">
        <v>0</v>
      </c>
      <c r="AI32">
        <v>31.7</v>
      </c>
      <c r="AJ32">
        <v>14.41</v>
      </c>
      <c r="AK32">
        <v>36.51</v>
      </c>
      <c r="AL32">
        <v>48.04</v>
      </c>
      <c r="AM32">
        <v>30.74</v>
      </c>
      <c r="AN32">
        <v>90.31</v>
      </c>
      <c r="AO32">
        <v>7.69</v>
      </c>
      <c r="AP32">
        <v>9.61</v>
      </c>
      <c r="AQ32">
        <v>48.04</v>
      </c>
      <c r="AR32">
        <v>57.64</v>
      </c>
      <c r="AS32">
        <v>0</v>
      </c>
      <c r="AT32">
        <v>43.23</v>
      </c>
      <c r="AU32">
        <v>0</v>
      </c>
      <c r="AV32">
        <v>26.9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38.43</v>
      </c>
      <c r="BD32">
        <v>124.89</v>
      </c>
      <c r="BE32">
        <v>14.41</v>
      </c>
      <c r="BF32">
        <v>0.86</v>
      </c>
      <c r="BG32">
        <v>28.82</v>
      </c>
      <c r="BH32">
        <v>0</v>
      </c>
      <c r="BI32">
        <v>16.329999999999998</v>
      </c>
      <c r="BJ32">
        <v>5.76</v>
      </c>
      <c r="BK32">
        <v>0</v>
      </c>
      <c r="BL32">
        <v>8.67</v>
      </c>
      <c r="BM32">
        <v>9.1999999999999993</v>
      </c>
    </row>
    <row r="33" spans="1:65">
      <c r="A33" t="s">
        <v>276</v>
      </c>
      <c r="G33" t="s">
        <v>75</v>
      </c>
      <c r="H33" s="74">
        <v>478.33000000000004</v>
      </c>
      <c r="I33" s="47">
        <v>0</v>
      </c>
      <c r="J33" s="47">
        <v>68.44</v>
      </c>
      <c r="K33" s="47">
        <v>173.89</v>
      </c>
      <c r="L33" s="47">
        <v>22.089999999999996</v>
      </c>
      <c r="M33" s="75">
        <v>0</v>
      </c>
      <c r="N33" s="74">
        <v>0</v>
      </c>
      <c r="O33" s="47">
        <v>211.36</v>
      </c>
      <c r="P33" s="47">
        <v>0</v>
      </c>
      <c r="Q33" s="47">
        <v>0</v>
      </c>
      <c r="R33" s="47">
        <v>0</v>
      </c>
      <c r="S33" s="75">
        <v>0</v>
      </c>
      <c r="W33">
        <v>5.76</v>
      </c>
      <c r="X33">
        <v>0</v>
      </c>
      <c r="Y33">
        <v>96.07</v>
      </c>
      <c r="Z33">
        <v>28.82</v>
      </c>
      <c r="AA33">
        <v>1.47</v>
      </c>
      <c r="AB33">
        <v>20.170000000000002</v>
      </c>
      <c r="AC33">
        <v>48.04</v>
      </c>
      <c r="AD33">
        <v>0</v>
      </c>
      <c r="AE33">
        <v>36.51</v>
      </c>
      <c r="AF33">
        <v>19.21</v>
      </c>
      <c r="AG33">
        <v>0</v>
      </c>
      <c r="AH33">
        <v>0</v>
      </c>
      <c r="AI33">
        <v>31.7</v>
      </c>
      <c r="AJ33">
        <v>14.41</v>
      </c>
      <c r="AK33">
        <v>36.51</v>
      </c>
      <c r="AL33">
        <v>48.04</v>
      </c>
      <c r="AM33">
        <v>30.74</v>
      </c>
      <c r="AN33">
        <v>90.31</v>
      </c>
      <c r="AO33">
        <v>7.69</v>
      </c>
      <c r="AP33">
        <v>9.61</v>
      </c>
      <c r="AQ33">
        <v>48.04</v>
      </c>
      <c r="AR33">
        <v>57.64</v>
      </c>
      <c r="AS33">
        <v>0</v>
      </c>
      <c r="AT33">
        <v>43.23</v>
      </c>
      <c r="AU33">
        <v>0</v>
      </c>
      <c r="AV33">
        <v>26.9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38.43</v>
      </c>
      <c r="BD33">
        <v>124.89</v>
      </c>
      <c r="BE33">
        <v>14.41</v>
      </c>
      <c r="BF33">
        <v>0.86</v>
      </c>
      <c r="BG33">
        <v>28.82</v>
      </c>
      <c r="BH33">
        <v>0</v>
      </c>
      <c r="BI33">
        <v>16.329999999999998</v>
      </c>
      <c r="BJ33">
        <v>5.76</v>
      </c>
      <c r="BK33">
        <v>0</v>
      </c>
      <c r="BL33">
        <v>9.33</v>
      </c>
      <c r="BM33">
        <v>14.41</v>
      </c>
    </row>
    <row r="34" spans="1:65">
      <c r="A34" t="s">
        <v>277</v>
      </c>
      <c r="G34" t="s">
        <v>76</v>
      </c>
      <c r="H34" s="74">
        <v>478.73</v>
      </c>
      <c r="I34" s="47">
        <v>0</v>
      </c>
      <c r="J34" s="47">
        <v>69.11</v>
      </c>
      <c r="K34" s="47">
        <v>173.89</v>
      </c>
      <c r="L34" s="47">
        <v>22.089999999999996</v>
      </c>
      <c r="M34" s="75">
        <v>0</v>
      </c>
      <c r="N34" s="74">
        <v>0</v>
      </c>
      <c r="O34" s="47">
        <v>211.36</v>
      </c>
      <c r="P34" s="47">
        <v>0</v>
      </c>
      <c r="Q34" s="47">
        <v>0</v>
      </c>
      <c r="R34" s="47">
        <v>0</v>
      </c>
      <c r="S34" s="75">
        <v>0</v>
      </c>
      <c r="W34">
        <v>5.76</v>
      </c>
      <c r="X34">
        <v>0</v>
      </c>
      <c r="Y34">
        <v>96.07</v>
      </c>
      <c r="Z34">
        <v>28.82</v>
      </c>
      <c r="AA34">
        <v>1.47</v>
      </c>
      <c r="AB34">
        <v>20.170000000000002</v>
      </c>
      <c r="AC34">
        <v>48.04</v>
      </c>
      <c r="AD34">
        <v>0</v>
      </c>
      <c r="AE34">
        <v>36.51</v>
      </c>
      <c r="AF34">
        <v>19.21</v>
      </c>
      <c r="AG34">
        <v>0</v>
      </c>
      <c r="AH34">
        <v>0</v>
      </c>
      <c r="AI34">
        <v>31.7</v>
      </c>
      <c r="AJ34">
        <v>14.41</v>
      </c>
      <c r="AK34">
        <v>36.51</v>
      </c>
      <c r="AL34">
        <v>48.04</v>
      </c>
      <c r="AM34">
        <v>30.74</v>
      </c>
      <c r="AN34">
        <v>90.31</v>
      </c>
      <c r="AO34">
        <v>7.69</v>
      </c>
      <c r="AP34">
        <v>9.61</v>
      </c>
      <c r="AQ34">
        <v>48.04</v>
      </c>
      <c r="AR34">
        <v>57.64</v>
      </c>
      <c r="AS34">
        <v>0</v>
      </c>
      <c r="AT34">
        <v>43.23</v>
      </c>
      <c r="AU34">
        <v>0</v>
      </c>
      <c r="AV34">
        <v>26.9</v>
      </c>
      <c r="AW34">
        <v>0.02</v>
      </c>
      <c r="AX34">
        <v>0</v>
      </c>
      <c r="AY34">
        <v>0.01</v>
      </c>
      <c r="AZ34">
        <v>0.02</v>
      </c>
      <c r="BA34">
        <v>0</v>
      </c>
      <c r="BB34">
        <v>0</v>
      </c>
      <c r="BC34">
        <v>38.43</v>
      </c>
      <c r="BD34">
        <v>124.89</v>
      </c>
      <c r="BE34">
        <v>14.41</v>
      </c>
      <c r="BF34">
        <v>0.86</v>
      </c>
      <c r="BG34">
        <v>28.82</v>
      </c>
      <c r="BH34">
        <v>0</v>
      </c>
      <c r="BI34">
        <v>16.329999999999998</v>
      </c>
      <c r="BJ34">
        <v>5.76</v>
      </c>
      <c r="BK34">
        <v>0</v>
      </c>
      <c r="BL34">
        <v>10</v>
      </c>
      <c r="BM34">
        <v>14.81</v>
      </c>
    </row>
    <row r="35" spans="1:65">
      <c r="A35" t="s">
        <v>279</v>
      </c>
      <c r="G35" t="s">
        <v>77</v>
      </c>
      <c r="H35" s="74">
        <v>478.73</v>
      </c>
      <c r="I35" s="47">
        <v>0</v>
      </c>
      <c r="J35" s="47">
        <v>107.53999999999999</v>
      </c>
      <c r="K35" s="47">
        <v>173.89</v>
      </c>
      <c r="L35" s="47">
        <v>22.089999999999996</v>
      </c>
      <c r="M35" s="75">
        <v>0</v>
      </c>
      <c r="N35" s="74">
        <v>0</v>
      </c>
      <c r="O35" s="47">
        <v>86.47</v>
      </c>
      <c r="P35" s="47">
        <v>0</v>
      </c>
      <c r="Q35" s="47">
        <v>0</v>
      </c>
      <c r="R35" s="47">
        <v>0</v>
      </c>
      <c r="S35" s="75">
        <v>0</v>
      </c>
      <c r="W35">
        <v>5.76</v>
      </c>
      <c r="X35">
        <v>0</v>
      </c>
      <c r="Y35">
        <v>96.07</v>
      </c>
      <c r="Z35">
        <v>28.82</v>
      </c>
      <c r="AA35">
        <v>1.47</v>
      </c>
      <c r="AB35">
        <v>20.170000000000002</v>
      </c>
      <c r="AC35">
        <v>48.04</v>
      </c>
      <c r="AD35">
        <v>0</v>
      </c>
      <c r="AE35">
        <v>36.51</v>
      </c>
      <c r="AF35">
        <v>19.21</v>
      </c>
      <c r="AG35">
        <v>0</v>
      </c>
      <c r="AH35">
        <v>0</v>
      </c>
      <c r="AI35">
        <v>31.7</v>
      </c>
      <c r="AJ35">
        <v>14.41</v>
      </c>
      <c r="AK35">
        <v>36.51</v>
      </c>
      <c r="AL35">
        <v>48.04</v>
      </c>
      <c r="AM35">
        <v>30.74</v>
      </c>
      <c r="AN35">
        <v>90.31</v>
      </c>
      <c r="AO35">
        <v>7.69</v>
      </c>
      <c r="AP35">
        <v>9.61</v>
      </c>
      <c r="AQ35">
        <v>48.04</v>
      </c>
      <c r="AR35">
        <v>96.07</v>
      </c>
      <c r="AS35">
        <v>0</v>
      </c>
      <c r="AT35">
        <v>43.23</v>
      </c>
      <c r="AU35">
        <v>0</v>
      </c>
      <c r="AV35">
        <v>26.9</v>
      </c>
      <c r="AW35">
        <v>0.03</v>
      </c>
      <c r="AX35">
        <v>0</v>
      </c>
      <c r="AY35">
        <v>0.03</v>
      </c>
      <c r="AZ35">
        <v>0.05</v>
      </c>
      <c r="BA35">
        <v>0</v>
      </c>
      <c r="BB35">
        <v>0</v>
      </c>
      <c r="BC35">
        <v>38.43</v>
      </c>
      <c r="BD35">
        <v>0</v>
      </c>
      <c r="BE35">
        <v>14.41</v>
      </c>
      <c r="BF35">
        <v>0.86</v>
      </c>
      <c r="BG35">
        <v>28.82</v>
      </c>
      <c r="BH35">
        <v>0</v>
      </c>
      <c r="BI35">
        <v>16.329999999999998</v>
      </c>
      <c r="BJ35">
        <v>5.76</v>
      </c>
      <c r="BK35">
        <v>0</v>
      </c>
      <c r="BL35">
        <v>10</v>
      </c>
      <c r="BM35">
        <v>14.81</v>
      </c>
    </row>
    <row r="36" spans="1:65">
      <c r="A36" t="s">
        <v>309</v>
      </c>
      <c r="G36" t="s">
        <v>78</v>
      </c>
      <c r="H36" s="74">
        <v>478.93</v>
      </c>
      <c r="I36" s="47">
        <v>0</v>
      </c>
      <c r="J36" s="47">
        <v>110.42999999999999</v>
      </c>
      <c r="K36" s="47">
        <v>173.89</v>
      </c>
      <c r="L36" s="47">
        <v>22.089999999999996</v>
      </c>
      <c r="M36" s="75">
        <v>0</v>
      </c>
      <c r="N36" s="74">
        <v>0</v>
      </c>
      <c r="O36" s="47">
        <v>86.47</v>
      </c>
      <c r="P36" s="47">
        <v>0</v>
      </c>
      <c r="Q36" s="47">
        <v>0</v>
      </c>
      <c r="R36" s="47">
        <v>0</v>
      </c>
      <c r="S36" s="75">
        <v>0</v>
      </c>
      <c r="W36">
        <v>5.76</v>
      </c>
      <c r="X36">
        <v>0</v>
      </c>
      <c r="Y36">
        <v>96.07</v>
      </c>
      <c r="Z36">
        <v>28.82</v>
      </c>
      <c r="AA36">
        <v>1.47</v>
      </c>
      <c r="AB36">
        <v>20.170000000000002</v>
      </c>
      <c r="AC36">
        <v>48.04</v>
      </c>
      <c r="AD36">
        <v>0</v>
      </c>
      <c r="AE36">
        <v>36.51</v>
      </c>
      <c r="AF36">
        <v>19.21</v>
      </c>
      <c r="AG36">
        <v>0</v>
      </c>
      <c r="AH36">
        <v>0</v>
      </c>
      <c r="AI36">
        <v>31.7</v>
      </c>
      <c r="AJ36">
        <v>14.41</v>
      </c>
      <c r="AK36">
        <v>36.51</v>
      </c>
      <c r="AL36">
        <v>48.04</v>
      </c>
      <c r="AM36">
        <v>30.74</v>
      </c>
      <c r="AN36">
        <v>90.31</v>
      </c>
      <c r="AO36">
        <v>7.69</v>
      </c>
      <c r="AP36">
        <v>9.61</v>
      </c>
      <c r="AQ36">
        <v>48.04</v>
      </c>
      <c r="AR36">
        <v>96.07</v>
      </c>
      <c r="AS36">
        <v>0</v>
      </c>
      <c r="AT36">
        <v>43.23</v>
      </c>
      <c r="AU36">
        <v>0</v>
      </c>
      <c r="AV36">
        <v>26.9</v>
      </c>
      <c r="AW36">
        <v>0.08</v>
      </c>
      <c r="AX36">
        <v>0</v>
      </c>
      <c r="AY36">
        <v>0.05</v>
      </c>
      <c r="AZ36">
        <v>0.09</v>
      </c>
      <c r="BA36">
        <v>0</v>
      </c>
      <c r="BB36">
        <v>0</v>
      </c>
      <c r="BC36">
        <v>38.43</v>
      </c>
      <c r="BD36">
        <v>0</v>
      </c>
      <c r="BE36">
        <v>14.41</v>
      </c>
      <c r="BF36">
        <v>0.86</v>
      </c>
      <c r="BG36">
        <v>28.82</v>
      </c>
      <c r="BH36">
        <v>0</v>
      </c>
      <c r="BI36">
        <v>16.329999999999998</v>
      </c>
      <c r="BJ36">
        <v>5.76</v>
      </c>
      <c r="BK36">
        <v>0</v>
      </c>
      <c r="BL36">
        <v>12.89</v>
      </c>
      <c r="BM36">
        <v>15.01</v>
      </c>
    </row>
    <row r="37" spans="1:65">
      <c r="A37" t="s">
        <v>310</v>
      </c>
      <c r="G37" t="s">
        <v>79</v>
      </c>
      <c r="H37" s="74">
        <v>479.13</v>
      </c>
      <c r="I37" s="47">
        <v>0</v>
      </c>
      <c r="J37" s="47">
        <v>116.63</v>
      </c>
      <c r="K37" s="47">
        <v>173.89</v>
      </c>
      <c r="L37" s="47">
        <v>22.089999999999996</v>
      </c>
      <c r="M37" s="75">
        <v>0</v>
      </c>
      <c r="N37" s="74">
        <v>0</v>
      </c>
      <c r="O37" s="47">
        <v>86.47</v>
      </c>
      <c r="P37" s="47">
        <v>0</v>
      </c>
      <c r="Q37" s="47">
        <v>0</v>
      </c>
      <c r="R37" s="47">
        <v>0</v>
      </c>
      <c r="S37" s="75">
        <v>0</v>
      </c>
      <c r="W37">
        <v>5.76</v>
      </c>
      <c r="X37">
        <v>0</v>
      </c>
      <c r="Y37">
        <v>96.07</v>
      </c>
      <c r="Z37">
        <v>28.82</v>
      </c>
      <c r="AA37">
        <v>1.47</v>
      </c>
      <c r="AB37">
        <v>20.170000000000002</v>
      </c>
      <c r="AC37">
        <v>48.04</v>
      </c>
      <c r="AD37">
        <v>0</v>
      </c>
      <c r="AE37">
        <v>36.51</v>
      </c>
      <c r="AF37">
        <v>19.21</v>
      </c>
      <c r="AG37">
        <v>0</v>
      </c>
      <c r="AH37">
        <v>0</v>
      </c>
      <c r="AI37">
        <v>31.7</v>
      </c>
      <c r="AJ37">
        <v>14.41</v>
      </c>
      <c r="AK37">
        <v>36.51</v>
      </c>
      <c r="AL37">
        <v>48.04</v>
      </c>
      <c r="AM37">
        <v>30.74</v>
      </c>
      <c r="AN37">
        <v>90.31</v>
      </c>
      <c r="AO37">
        <v>7.69</v>
      </c>
      <c r="AP37">
        <v>9.61</v>
      </c>
      <c r="AQ37">
        <v>48.04</v>
      </c>
      <c r="AR37">
        <v>96.07</v>
      </c>
      <c r="AS37">
        <v>0</v>
      </c>
      <c r="AT37">
        <v>43.23</v>
      </c>
      <c r="AU37">
        <v>0</v>
      </c>
      <c r="AV37">
        <v>26.9</v>
      </c>
      <c r="AW37">
        <v>0.15</v>
      </c>
      <c r="AX37">
        <v>0</v>
      </c>
      <c r="AY37">
        <v>0.11</v>
      </c>
      <c r="AZ37">
        <v>0.18</v>
      </c>
      <c r="BA37">
        <v>0</v>
      </c>
      <c r="BB37">
        <v>0</v>
      </c>
      <c r="BC37">
        <v>38.43</v>
      </c>
      <c r="BD37">
        <v>0</v>
      </c>
      <c r="BE37">
        <v>14.41</v>
      </c>
      <c r="BF37">
        <v>0.86</v>
      </c>
      <c r="BG37">
        <v>28.82</v>
      </c>
      <c r="BH37">
        <v>0</v>
      </c>
      <c r="BI37">
        <v>16.329999999999998</v>
      </c>
      <c r="BJ37">
        <v>5.76</v>
      </c>
      <c r="BK37">
        <v>0</v>
      </c>
      <c r="BL37">
        <v>19.09</v>
      </c>
      <c r="BM37">
        <v>15.21</v>
      </c>
    </row>
    <row r="38" spans="1:65">
      <c r="A38" t="s">
        <v>311</v>
      </c>
      <c r="G38" t="s">
        <v>80</v>
      </c>
      <c r="H38" s="74">
        <v>479.33000000000004</v>
      </c>
      <c r="I38" s="47">
        <v>0</v>
      </c>
      <c r="J38" s="47">
        <v>123.05</v>
      </c>
      <c r="K38" s="47">
        <v>173.89</v>
      </c>
      <c r="L38" s="47">
        <v>22.089999999999996</v>
      </c>
      <c r="M38" s="75">
        <v>0</v>
      </c>
      <c r="N38" s="74">
        <v>0</v>
      </c>
      <c r="O38" s="47">
        <v>86.47</v>
      </c>
      <c r="P38" s="47">
        <v>0</v>
      </c>
      <c r="Q38" s="47">
        <v>0</v>
      </c>
      <c r="R38" s="47">
        <v>0</v>
      </c>
      <c r="S38" s="75">
        <v>0</v>
      </c>
      <c r="W38">
        <v>5.76</v>
      </c>
      <c r="X38">
        <v>0</v>
      </c>
      <c r="Y38">
        <v>96.07</v>
      </c>
      <c r="Z38">
        <v>28.82</v>
      </c>
      <c r="AA38">
        <v>1.47</v>
      </c>
      <c r="AB38">
        <v>20.170000000000002</v>
      </c>
      <c r="AC38">
        <v>48.04</v>
      </c>
      <c r="AD38">
        <v>0</v>
      </c>
      <c r="AE38">
        <v>36.51</v>
      </c>
      <c r="AF38">
        <v>19.21</v>
      </c>
      <c r="AG38">
        <v>0</v>
      </c>
      <c r="AH38">
        <v>0</v>
      </c>
      <c r="AI38">
        <v>31.7</v>
      </c>
      <c r="AJ38">
        <v>14.41</v>
      </c>
      <c r="AK38">
        <v>36.51</v>
      </c>
      <c r="AL38">
        <v>48.04</v>
      </c>
      <c r="AM38">
        <v>30.74</v>
      </c>
      <c r="AN38">
        <v>90.31</v>
      </c>
      <c r="AO38">
        <v>7.69</v>
      </c>
      <c r="AP38">
        <v>9.61</v>
      </c>
      <c r="AQ38">
        <v>48.04</v>
      </c>
      <c r="AR38">
        <v>96.07</v>
      </c>
      <c r="AS38">
        <v>0</v>
      </c>
      <c r="AT38">
        <v>43.23</v>
      </c>
      <c r="AU38">
        <v>0</v>
      </c>
      <c r="AV38">
        <v>26.9</v>
      </c>
      <c r="AW38">
        <v>0.18</v>
      </c>
      <c r="AX38">
        <v>0</v>
      </c>
      <c r="AY38">
        <v>0.12</v>
      </c>
      <c r="AZ38">
        <v>0.25</v>
      </c>
      <c r="BA38">
        <v>0</v>
      </c>
      <c r="BB38">
        <v>0</v>
      </c>
      <c r="BC38">
        <v>38.43</v>
      </c>
      <c r="BD38">
        <v>0</v>
      </c>
      <c r="BE38">
        <v>14.41</v>
      </c>
      <c r="BF38">
        <v>0.86</v>
      </c>
      <c r="BG38">
        <v>28.82</v>
      </c>
      <c r="BH38">
        <v>0</v>
      </c>
      <c r="BI38">
        <v>16.329999999999998</v>
      </c>
      <c r="BJ38">
        <v>5.76</v>
      </c>
      <c r="BK38">
        <v>0</v>
      </c>
      <c r="BL38">
        <v>25.51</v>
      </c>
      <c r="BM38">
        <v>15.41</v>
      </c>
    </row>
    <row r="39" spans="1:65">
      <c r="A39" t="s">
        <v>312</v>
      </c>
      <c r="G39" t="s">
        <v>81</v>
      </c>
      <c r="H39" s="74">
        <v>479.33000000000004</v>
      </c>
      <c r="I39" s="47">
        <v>0</v>
      </c>
      <c r="J39" s="47">
        <v>159.21</v>
      </c>
      <c r="K39" s="47">
        <v>173.89</v>
      </c>
      <c r="L39" s="47">
        <v>25.93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5.76</v>
      </c>
      <c r="X39">
        <v>0</v>
      </c>
      <c r="Y39">
        <v>96.07</v>
      </c>
      <c r="Z39">
        <v>28.82</v>
      </c>
      <c r="AA39">
        <v>1.37</v>
      </c>
      <c r="AB39">
        <v>20.170000000000002</v>
      </c>
      <c r="AC39">
        <v>48.04</v>
      </c>
      <c r="AD39">
        <v>0</v>
      </c>
      <c r="AE39">
        <v>36.51</v>
      </c>
      <c r="AF39">
        <v>19.21</v>
      </c>
      <c r="AG39">
        <v>0</v>
      </c>
      <c r="AH39">
        <v>0</v>
      </c>
      <c r="AI39">
        <v>31.7</v>
      </c>
      <c r="AJ39">
        <v>14.41</v>
      </c>
      <c r="AK39">
        <v>36.51</v>
      </c>
      <c r="AL39">
        <v>0</v>
      </c>
      <c r="AM39">
        <v>30.74</v>
      </c>
      <c r="AN39">
        <v>90.31</v>
      </c>
      <c r="AO39">
        <v>7.69</v>
      </c>
      <c r="AP39">
        <v>9.61</v>
      </c>
      <c r="AQ39">
        <v>48.04</v>
      </c>
      <c r="AR39">
        <v>124.89</v>
      </c>
      <c r="AS39">
        <v>28.82</v>
      </c>
      <c r="AT39">
        <v>43.23</v>
      </c>
      <c r="AU39">
        <v>14.41</v>
      </c>
      <c r="AV39">
        <v>26.9</v>
      </c>
      <c r="AW39">
        <v>0.57999999999999996</v>
      </c>
      <c r="AX39">
        <v>0</v>
      </c>
      <c r="AY39">
        <v>0.16</v>
      </c>
      <c r="AZ39">
        <v>0.33</v>
      </c>
      <c r="BA39">
        <v>0</v>
      </c>
      <c r="BB39">
        <v>3.84</v>
      </c>
      <c r="BC39">
        <v>0</v>
      </c>
      <c r="BD39">
        <v>0</v>
      </c>
      <c r="BE39">
        <v>0</v>
      </c>
      <c r="BF39">
        <v>0.86</v>
      </c>
      <c r="BG39">
        <v>0</v>
      </c>
      <c r="BH39">
        <v>0</v>
      </c>
      <c r="BI39">
        <v>16.329999999999998</v>
      </c>
      <c r="BJ39">
        <v>5.76</v>
      </c>
      <c r="BK39">
        <v>0</v>
      </c>
      <c r="BL39">
        <v>32.950000000000003</v>
      </c>
      <c r="BM39">
        <v>15.41</v>
      </c>
    </row>
    <row r="40" spans="1:65">
      <c r="A40" t="s">
        <v>329</v>
      </c>
      <c r="G40" t="s">
        <v>82</v>
      </c>
      <c r="H40" s="74">
        <v>479.33000000000004</v>
      </c>
      <c r="I40" s="47">
        <v>0</v>
      </c>
      <c r="J40" s="47">
        <v>168.91</v>
      </c>
      <c r="K40" s="47">
        <v>173.89</v>
      </c>
      <c r="L40" s="47">
        <v>25.93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5.76</v>
      </c>
      <c r="X40">
        <v>0</v>
      </c>
      <c r="Y40">
        <v>96.07</v>
      </c>
      <c r="Z40">
        <v>28.82</v>
      </c>
      <c r="AA40">
        <v>1.37</v>
      </c>
      <c r="AB40">
        <v>20.170000000000002</v>
      </c>
      <c r="AC40">
        <v>48.04</v>
      </c>
      <c r="AD40">
        <v>0</v>
      </c>
      <c r="AE40">
        <v>36.51</v>
      </c>
      <c r="AF40">
        <v>19.21</v>
      </c>
      <c r="AG40">
        <v>0</v>
      </c>
      <c r="AH40">
        <v>0</v>
      </c>
      <c r="AI40">
        <v>31.7</v>
      </c>
      <c r="AJ40">
        <v>14.41</v>
      </c>
      <c r="AK40">
        <v>36.51</v>
      </c>
      <c r="AL40">
        <v>0</v>
      </c>
      <c r="AM40">
        <v>30.74</v>
      </c>
      <c r="AN40">
        <v>90.31</v>
      </c>
      <c r="AO40">
        <v>7.69</v>
      </c>
      <c r="AP40">
        <v>9.61</v>
      </c>
      <c r="AQ40">
        <v>48.04</v>
      </c>
      <c r="AR40">
        <v>124.89</v>
      </c>
      <c r="AS40">
        <v>28.82</v>
      </c>
      <c r="AT40">
        <v>43.23</v>
      </c>
      <c r="AU40">
        <v>14.41</v>
      </c>
      <c r="AV40">
        <v>26.9</v>
      </c>
      <c r="AW40">
        <v>0.57999999999999996</v>
      </c>
      <c r="AX40">
        <v>0</v>
      </c>
      <c r="AY40">
        <v>0.21</v>
      </c>
      <c r="AZ40">
        <v>0.43</v>
      </c>
      <c r="BA40">
        <v>0</v>
      </c>
      <c r="BB40">
        <v>3.84</v>
      </c>
      <c r="BC40">
        <v>0</v>
      </c>
      <c r="BD40">
        <v>0</v>
      </c>
      <c r="BE40">
        <v>0</v>
      </c>
      <c r="BF40">
        <v>0.86</v>
      </c>
      <c r="BG40">
        <v>0</v>
      </c>
      <c r="BH40">
        <v>0</v>
      </c>
      <c r="BI40">
        <v>16.329999999999998</v>
      </c>
      <c r="BJ40">
        <v>5.76</v>
      </c>
      <c r="BK40">
        <v>0</v>
      </c>
      <c r="BL40">
        <v>42.65</v>
      </c>
      <c r="BM40">
        <v>15.41</v>
      </c>
    </row>
    <row r="41" spans="1:65">
      <c r="A41" t="s">
        <v>330</v>
      </c>
      <c r="G41" t="s">
        <v>83</v>
      </c>
      <c r="H41" s="74">
        <v>479.53000000000003</v>
      </c>
      <c r="I41" s="47">
        <v>0</v>
      </c>
      <c r="J41" s="47">
        <v>179.55</v>
      </c>
      <c r="K41" s="47">
        <v>173.89</v>
      </c>
      <c r="L41" s="47">
        <v>25.93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5.76</v>
      </c>
      <c r="X41">
        <v>0</v>
      </c>
      <c r="Y41">
        <v>96.07</v>
      </c>
      <c r="Z41">
        <v>28.82</v>
      </c>
      <c r="AA41">
        <v>1.37</v>
      </c>
      <c r="AB41">
        <v>20.170000000000002</v>
      </c>
      <c r="AC41">
        <v>48.04</v>
      </c>
      <c r="AD41">
        <v>0</v>
      </c>
      <c r="AE41">
        <v>36.51</v>
      </c>
      <c r="AF41">
        <v>19.21</v>
      </c>
      <c r="AG41">
        <v>0</v>
      </c>
      <c r="AH41">
        <v>0</v>
      </c>
      <c r="AI41">
        <v>31.7</v>
      </c>
      <c r="AJ41">
        <v>14.41</v>
      </c>
      <c r="AK41">
        <v>36.51</v>
      </c>
      <c r="AL41">
        <v>0</v>
      </c>
      <c r="AM41">
        <v>30.74</v>
      </c>
      <c r="AN41">
        <v>90.31</v>
      </c>
      <c r="AO41">
        <v>7.69</v>
      </c>
      <c r="AP41">
        <v>9.61</v>
      </c>
      <c r="AQ41">
        <v>48.04</v>
      </c>
      <c r="AR41">
        <v>124.89</v>
      </c>
      <c r="AS41">
        <v>28.82</v>
      </c>
      <c r="AT41">
        <v>43.23</v>
      </c>
      <c r="AU41">
        <v>14.41</v>
      </c>
      <c r="AV41">
        <v>26.9</v>
      </c>
      <c r="AW41">
        <v>0.57999999999999996</v>
      </c>
      <c r="AX41">
        <v>0</v>
      </c>
      <c r="AY41">
        <v>0.24</v>
      </c>
      <c r="AZ41">
        <v>0.53</v>
      </c>
      <c r="BA41">
        <v>0</v>
      </c>
      <c r="BB41">
        <v>3.84</v>
      </c>
      <c r="BC41">
        <v>0</v>
      </c>
      <c r="BD41">
        <v>0</v>
      </c>
      <c r="BE41">
        <v>0</v>
      </c>
      <c r="BF41">
        <v>0.86</v>
      </c>
      <c r="BG41">
        <v>0</v>
      </c>
      <c r="BH41">
        <v>0</v>
      </c>
      <c r="BI41">
        <v>16.329999999999998</v>
      </c>
      <c r="BJ41">
        <v>5.76</v>
      </c>
      <c r="BK41">
        <v>0</v>
      </c>
      <c r="BL41">
        <v>53.29</v>
      </c>
      <c r="BM41">
        <v>15.61</v>
      </c>
    </row>
    <row r="42" spans="1:65">
      <c r="A42" t="s">
        <v>331</v>
      </c>
      <c r="G42" t="s">
        <v>84</v>
      </c>
      <c r="H42" s="74">
        <v>479.73</v>
      </c>
      <c r="I42" s="47">
        <v>0</v>
      </c>
      <c r="J42" s="47">
        <v>188.35000000000002</v>
      </c>
      <c r="K42" s="47">
        <v>173.89</v>
      </c>
      <c r="L42" s="47">
        <v>25.93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5.76</v>
      </c>
      <c r="X42">
        <v>0</v>
      </c>
      <c r="Y42">
        <v>96.07</v>
      </c>
      <c r="Z42">
        <v>28.82</v>
      </c>
      <c r="AA42">
        <v>1.37</v>
      </c>
      <c r="AB42">
        <v>20.170000000000002</v>
      </c>
      <c r="AC42">
        <v>48.04</v>
      </c>
      <c r="AD42">
        <v>0</v>
      </c>
      <c r="AE42">
        <v>36.51</v>
      </c>
      <c r="AF42">
        <v>19.21</v>
      </c>
      <c r="AG42">
        <v>0</v>
      </c>
      <c r="AH42">
        <v>0</v>
      </c>
      <c r="AI42">
        <v>31.7</v>
      </c>
      <c r="AJ42">
        <v>14.41</v>
      </c>
      <c r="AK42">
        <v>36.51</v>
      </c>
      <c r="AL42">
        <v>0</v>
      </c>
      <c r="AM42">
        <v>30.74</v>
      </c>
      <c r="AN42">
        <v>90.31</v>
      </c>
      <c r="AO42">
        <v>7.69</v>
      </c>
      <c r="AP42">
        <v>9.61</v>
      </c>
      <c r="AQ42">
        <v>48.04</v>
      </c>
      <c r="AR42">
        <v>124.89</v>
      </c>
      <c r="AS42">
        <v>28.82</v>
      </c>
      <c r="AT42">
        <v>43.23</v>
      </c>
      <c r="AU42">
        <v>14.41</v>
      </c>
      <c r="AV42">
        <v>26.9</v>
      </c>
      <c r="AW42">
        <v>0.57999999999999996</v>
      </c>
      <c r="AX42">
        <v>0</v>
      </c>
      <c r="AY42">
        <v>0.28999999999999998</v>
      </c>
      <c r="AZ42">
        <v>0.86</v>
      </c>
      <c r="BA42">
        <v>0</v>
      </c>
      <c r="BB42">
        <v>3.84</v>
      </c>
      <c r="BC42">
        <v>0</v>
      </c>
      <c r="BD42">
        <v>0</v>
      </c>
      <c r="BE42">
        <v>0</v>
      </c>
      <c r="BF42">
        <v>0.86</v>
      </c>
      <c r="BG42">
        <v>0</v>
      </c>
      <c r="BH42">
        <v>0</v>
      </c>
      <c r="BI42">
        <v>16.329999999999998</v>
      </c>
      <c r="BJ42">
        <v>5.76</v>
      </c>
      <c r="BK42">
        <v>0</v>
      </c>
      <c r="BL42">
        <v>62.09</v>
      </c>
      <c r="BM42">
        <v>15.81</v>
      </c>
    </row>
    <row r="43" spans="1:65">
      <c r="A43" t="s">
        <v>337</v>
      </c>
      <c r="G43" t="s">
        <v>85</v>
      </c>
      <c r="H43" s="74">
        <v>237.35000000000002</v>
      </c>
      <c r="I43" s="47">
        <v>0</v>
      </c>
      <c r="J43" s="47">
        <v>223.98000000000002</v>
      </c>
      <c r="K43" s="47">
        <v>226.73</v>
      </c>
      <c r="L43" s="47">
        <v>26.89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0</v>
      </c>
      <c r="Z43">
        <v>28.82</v>
      </c>
      <c r="AA43">
        <v>1.47</v>
      </c>
      <c r="AB43">
        <v>20.170000000000002</v>
      </c>
      <c r="AC43">
        <v>48.04</v>
      </c>
      <c r="AD43">
        <v>0</v>
      </c>
      <c r="AE43">
        <v>36.51</v>
      </c>
      <c r="AF43">
        <v>19.21</v>
      </c>
      <c r="AG43">
        <v>0</v>
      </c>
      <c r="AH43">
        <v>0</v>
      </c>
      <c r="AI43">
        <v>31.7</v>
      </c>
      <c r="AJ43">
        <v>14.41</v>
      </c>
      <c r="AK43">
        <v>36.51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48.04</v>
      </c>
      <c r="AR43">
        <v>153.71</v>
      </c>
      <c r="AS43">
        <v>0</v>
      </c>
      <c r="AT43">
        <v>43.23</v>
      </c>
      <c r="AU43">
        <v>0</v>
      </c>
      <c r="AV43">
        <v>26.9</v>
      </c>
      <c r="AW43">
        <v>0.57999999999999996</v>
      </c>
      <c r="AX43">
        <v>38.43</v>
      </c>
      <c r="AY43">
        <v>0.33</v>
      </c>
      <c r="AZ43">
        <v>0.86</v>
      </c>
      <c r="BA43">
        <v>14.41</v>
      </c>
      <c r="BB43">
        <v>4.8</v>
      </c>
      <c r="BC43">
        <v>0</v>
      </c>
      <c r="BD43">
        <v>0</v>
      </c>
      <c r="BE43">
        <v>7.87</v>
      </c>
      <c r="BF43">
        <v>0.86</v>
      </c>
      <c r="BG43">
        <v>28.82</v>
      </c>
      <c r="BH43">
        <v>6.54</v>
      </c>
      <c r="BI43">
        <v>16.329999999999998</v>
      </c>
      <c r="BJ43">
        <v>5.76</v>
      </c>
      <c r="BK43">
        <v>0</v>
      </c>
      <c r="BL43">
        <v>68.8</v>
      </c>
      <c r="BM43">
        <v>13.61</v>
      </c>
    </row>
    <row r="44" spans="1:65">
      <c r="A44" t="s">
        <v>339</v>
      </c>
      <c r="G44" t="s">
        <v>86</v>
      </c>
      <c r="H44" s="74">
        <v>237.35000000000002</v>
      </c>
      <c r="I44" s="47">
        <v>0</v>
      </c>
      <c r="J44" s="47">
        <v>231.29000000000002</v>
      </c>
      <c r="K44" s="47">
        <v>226.73</v>
      </c>
      <c r="L44" s="47">
        <v>26.89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0</v>
      </c>
      <c r="Z44">
        <v>28.82</v>
      </c>
      <c r="AA44">
        <v>1.47</v>
      </c>
      <c r="AB44">
        <v>20.170000000000002</v>
      </c>
      <c r="AC44">
        <v>48.04</v>
      </c>
      <c r="AD44">
        <v>0</v>
      </c>
      <c r="AE44">
        <v>36.51</v>
      </c>
      <c r="AF44">
        <v>19.21</v>
      </c>
      <c r="AG44">
        <v>0</v>
      </c>
      <c r="AH44">
        <v>0</v>
      </c>
      <c r="AI44">
        <v>31.7</v>
      </c>
      <c r="AJ44">
        <v>14.41</v>
      </c>
      <c r="AK44">
        <v>36.51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48.04</v>
      </c>
      <c r="AR44">
        <v>153.71</v>
      </c>
      <c r="AS44">
        <v>0</v>
      </c>
      <c r="AT44">
        <v>43.23</v>
      </c>
      <c r="AU44">
        <v>0</v>
      </c>
      <c r="AV44">
        <v>26.9</v>
      </c>
      <c r="AW44">
        <v>0.57999999999999996</v>
      </c>
      <c r="AX44">
        <v>38.43</v>
      </c>
      <c r="AY44">
        <v>0.37</v>
      </c>
      <c r="AZ44">
        <v>0.86</v>
      </c>
      <c r="BA44">
        <v>14.41</v>
      </c>
      <c r="BB44">
        <v>4.8</v>
      </c>
      <c r="BC44">
        <v>0</v>
      </c>
      <c r="BD44">
        <v>0</v>
      </c>
      <c r="BE44">
        <v>7.87</v>
      </c>
      <c r="BF44">
        <v>0.86</v>
      </c>
      <c r="BG44">
        <v>28.82</v>
      </c>
      <c r="BH44">
        <v>6.54</v>
      </c>
      <c r="BI44">
        <v>16.329999999999998</v>
      </c>
      <c r="BJ44">
        <v>5.76</v>
      </c>
      <c r="BK44">
        <v>0</v>
      </c>
      <c r="BL44">
        <v>76.11</v>
      </c>
      <c r="BM44">
        <v>13.61</v>
      </c>
    </row>
    <row r="45" spans="1:65">
      <c r="A45" t="s">
        <v>358</v>
      </c>
      <c r="G45" t="s">
        <v>87</v>
      </c>
      <c r="H45" s="74">
        <v>237.55</v>
      </c>
      <c r="I45" s="47">
        <v>0</v>
      </c>
      <c r="J45" s="47">
        <v>236.53</v>
      </c>
      <c r="K45" s="47">
        <v>226.73</v>
      </c>
      <c r="L45" s="47">
        <v>26.89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0</v>
      </c>
      <c r="Y45">
        <v>0</v>
      </c>
      <c r="Z45">
        <v>28.82</v>
      </c>
      <c r="AA45">
        <v>1.47</v>
      </c>
      <c r="AB45">
        <v>20.170000000000002</v>
      </c>
      <c r="AC45">
        <v>48.04</v>
      </c>
      <c r="AD45">
        <v>0</v>
      </c>
      <c r="AE45">
        <v>36.51</v>
      </c>
      <c r="AF45">
        <v>19.21</v>
      </c>
      <c r="AG45">
        <v>0</v>
      </c>
      <c r="AH45">
        <v>0</v>
      </c>
      <c r="AI45">
        <v>31.7</v>
      </c>
      <c r="AJ45">
        <v>14.41</v>
      </c>
      <c r="AK45">
        <v>36.51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48.04</v>
      </c>
      <c r="AR45">
        <v>153.71</v>
      </c>
      <c r="AS45">
        <v>0</v>
      </c>
      <c r="AT45">
        <v>43.23</v>
      </c>
      <c r="AU45">
        <v>0</v>
      </c>
      <c r="AV45">
        <v>26.9</v>
      </c>
      <c r="AW45">
        <v>0.57999999999999996</v>
      </c>
      <c r="AX45">
        <v>38.43</v>
      </c>
      <c r="AY45">
        <v>0.48</v>
      </c>
      <c r="AZ45">
        <v>0.86</v>
      </c>
      <c r="BA45">
        <v>14.41</v>
      </c>
      <c r="BB45">
        <v>4.8</v>
      </c>
      <c r="BC45">
        <v>0</v>
      </c>
      <c r="BD45">
        <v>0</v>
      </c>
      <c r="BE45">
        <v>7.87</v>
      </c>
      <c r="BF45">
        <v>0.86</v>
      </c>
      <c r="BG45">
        <v>28.82</v>
      </c>
      <c r="BH45">
        <v>6.54</v>
      </c>
      <c r="BI45">
        <v>16.329999999999998</v>
      </c>
      <c r="BJ45">
        <v>5.76</v>
      </c>
      <c r="BK45">
        <v>0</v>
      </c>
      <c r="BL45">
        <v>81.349999999999994</v>
      </c>
      <c r="BM45">
        <v>13.81</v>
      </c>
    </row>
    <row r="46" spans="1:65">
      <c r="A46" t="s">
        <v>359</v>
      </c>
      <c r="G46" t="s">
        <v>88</v>
      </c>
      <c r="H46" s="74">
        <v>237.75</v>
      </c>
      <c r="I46" s="47">
        <v>0</v>
      </c>
      <c r="J46" s="47">
        <v>241.85000000000002</v>
      </c>
      <c r="K46" s="47">
        <v>226.73</v>
      </c>
      <c r="L46" s="47">
        <v>26.89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0</v>
      </c>
      <c r="Y46">
        <v>0</v>
      </c>
      <c r="Z46">
        <v>28.82</v>
      </c>
      <c r="AA46">
        <v>1.47</v>
      </c>
      <c r="AB46">
        <v>20.170000000000002</v>
      </c>
      <c r="AC46">
        <v>48.04</v>
      </c>
      <c r="AD46">
        <v>0</v>
      </c>
      <c r="AE46">
        <v>36.51</v>
      </c>
      <c r="AF46">
        <v>19.21</v>
      </c>
      <c r="AG46">
        <v>0</v>
      </c>
      <c r="AH46">
        <v>0</v>
      </c>
      <c r="AI46">
        <v>31.7</v>
      </c>
      <c r="AJ46">
        <v>14.41</v>
      </c>
      <c r="AK46">
        <v>36.51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48.04</v>
      </c>
      <c r="AR46">
        <v>153.71</v>
      </c>
      <c r="AS46">
        <v>0</v>
      </c>
      <c r="AT46">
        <v>43.23</v>
      </c>
      <c r="AU46">
        <v>0</v>
      </c>
      <c r="AV46">
        <v>26.9</v>
      </c>
      <c r="AW46">
        <v>0.57999999999999996</v>
      </c>
      <c r="AX46">
        <v>38.43</v>
      </c>
      <c r="AY46">
        <v>0.48</v>
      </c>
      <c r="AZ46">
        <v>0.86</v>
      </c>
      <c r="BA46">
        <v>14.41</v>
      </c>
      <c r="BB46">
        <v>4.8</v>
      </c>
      <c r="BC46">
        <v>0</v>
      </c>
      <c r="BD46">
        <v>0</v>
      </c>
      <c r="BE46">
        <v>7.87</v>
      </c>
      <c r="BF46">
        <v>0.86</v>
      </c>
      <c r="BG46">
        <v>28.82</v>
      </c>
      <c r="BH46">
        <v>6.54</v>
      </c>
      <c r="BI46">
        <v>16.329999999999998</v>
      </c>
      <c r="BJ46">
        <v>5.76</v>
      </c>
      <c r="BK46">
        <v>0</v>
      </c>
      <c r="BL46">
        <v>86.67</v>
      </c>
      <c r="BM46">
        <v>14.01</v>
      </c>
    </row>
    <row r="47" spans="1:65">
      <c r="A47" t="s">
        <v>360</v>
      </c>
      <c r="G47" t="s">
        <v>89</v>
      </c>
      <c r="H47" s="74">
        <v>236.95000000000002</v>
      </c>
      <c r="I47" s="47">
        <v>0</v>
      </c>
      <c r="J47" s="47">
        <v>88.14</v>
      </c>
      <c r="K47" s="47">
        <v>214.25</v>
      </c>
      <c r="L47" s="47">
        <v>28.809999999999995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0</v>
      </c>
      <c r="Y47">
        <v>0</v>
      </c>
      <c r="Z47">
        <v>28.82</v>
      </c>
      <c r="AA47">
        <v>1.47</v>
      </c>
      <c r="AB47">
        <v>20.170000000000002</v>
      </c>
      <c r="AC47">
        <v>48.04</v>
      </c>
      <c r="AD47">
        <v>0</v>
      </c>
      <c r="AE47">
        <v>34.590000000000003</v>
      </c>
      <c r="AF47">
        <v>19.21</v>
      </c>
      <c r="AG47">
        <v>0</v>
      </c>
      <c r="AH47">
        <v>0</v>
      </c>
      <c r="AI47">
        <v>31.7</v>
      </c>
      <c r="AJ47">
        <v>14.41</v>
      </c>
      <c r="AK47">
        <v>34.590000000000003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48.04</v>
      </c>
      <c r="AR47">
        <v>0</v>
      </c>
      <c r="AS47">
        <v>0</v>
      </c>
      <c r="AT47">
        <v>34.590000000000003</v>
      </c>
      <c r="AU47">
        <v>0</v>
      </c>
      <c r="AV47">
        <v>26.9</v>
      </c>
      <c r="AW47">
        <v>0.57999999999999996</v>
      </c>
      <c r="AX47">
        <v>38.43</v>
      </c>
      <c r="AY47">
        <v>0.47</v>
      </c>
      <c r="AZ47">
        <v>0.86</v>
      </c>
      <c r="BA47">
        <v>14.41</v>
      </c>
      <c r="BB47">
        <v>6.72</v>
      </c>
      <c r="BC47">
        <v>0</v>
      </c>
      <c r="BD47">
        <v>0</v>
      </c>
      <c r="BE47">
        <v>14.41</v>
      </c>
      <c r="BF47">
        <v>0.86</v>
      </c>
      <c r="BG47">
        <v>28.82</v>
      </c>
      <c r="BH47">
        <v>0</v>
      </c>
      <c r="BI47">
        <v>16.329999999999998</v>
      </c>
      <c r="BJ47">
        <v>5.76</v>
      </c>
      <c r="BK47">
        <v>0</v>
      </c>
      <c r="BL47">
        <v>86.67</v>
      </c>
      <c r="BM47">
        <v>13.21</v>
      </c>
    </row>
    <row r="48" spans="1:65">
      <c r="A48" t="s">
        <v>364</v>
      </c>
      <c r="G48" t="s">
        <v>90</v>
      </c>
      <c r="H48" s="74">
        <v>237.15</v>
      </c>
      <c r="I48" s="47">
        <v>0</v>
      </c>
      <c r="J48" s="47">
        <v>88.15</v>
      </c>
      <c r="K48" s="47">
        <v>214.25</v>
      </c>
      <c r="L48" s="47">
        <v>28.809999999999995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0</v>
      </c>
      <c r="Y48">
        <v>0</v>
      </c>
      <c r="Z48">
        <v>28.82</v>
      </c>
      <c r="AA48">
        <v>1.47</v>
      </c>
      <c r="AB48">
        <v>20.170000000000002</v>
      </c>
      <c r="AC48">
        <v>48.04</v>
      </c>
      <c r="AD48">
        <v>0</v>
      </c>
      <c r="AE48">
        <v>34.590000000000003</v>
      </c>
      <c r="AF48">
        <v>19.21</v>
      </c>
      <c r="AG48">
        <v>0</v>
      </c>
      <c r="AH48">
        <v>0</v>
      </c>
      <c r="AI48">
        <v>31.7</v>
      </c>
      <c r="AJ48">
        <v>14.41</v>
      </c>
      <c r="AK48">
        <v>34.590000000000003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48.04</v>
      </c>
      <c r="AR48">
        <v>0</v>
      </c>
      <c r="AS48">
        <v>0</v>
      </c>
      <c r="AT48">
        <v>34.590000000000003</v>
      </c>
      <c r="AU48">
        <v>0</v>
      </c>
      <c r="AV48">
        <v>26.9</v>
      </c>
      <c r="AW48">
        <v>0.57999999999999996</v>
      </c>
      <c r="AX48">
        <v>38.43</v>
      </c>
      <c r="AY48">
        <v>0.48</v>
      </c>
      <c r="AZ48">
        <v>0.86</v>
      </c>
      <c r="BA48">
        <v>14.41</v>
      </c>
      <c r="BB48">
        <v>6.72</v>
      </c>
      <c r="BC48">
        <v>0</v>
      </c>
      <c r="BD48">
        <v>0</v>
      </c>
      <c r="BE48">
        <v>14.41</v>
      </c>
      <c r="BF48">
        <v>0.86</v>
      </c>
      <c r="BG48">
        <v>28.82</v>
      </c>
      <c r="BH48">
        <v>0</v>
      </c>
      <c r="BI48">
        <v>16.329999999999998</v>
      </c>
      <c r="BJ48">
        <v>5.76</v>
      </c>
      <c r="BK48">
        <v>0</v>
      </c>
      <c r="BL48">
        <v>86.68</v>
      </c>
      <c r="BM48">
        <v>13.41</v>
      </c>
    </row>
    <row r="49" spans="1:65">
      <c r="A49" t="s">
        <v>365</v>
      </c>
      <c r="G49" t="s">
        <v>91</v>
      </c>
      <c r="H49" s="74">
        <v>237.35000000000002</v>
      </c>
      <c r="I49" s="47">
        <v>0</v>
      </c>
      <c r="J49" s="47">
        <v>88.15</v>
      </c>
      <c r="K49" s="47">
        <v>214.25</v>
      </c>
      <c r="L49" s="47">
        <v>28.809999999999995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0</v>
      </c>
      <c r="Y49">
        <v>0</v>
      </c>
      <c r="Z49">
        <v>28.82</v>
      </c>
      <c r="AA49">
        <v>1.47</v>
      </c>
      <c r="AB49">
        <v>20.170000000000002</v>
      </c>
      <c r="AC49">
        <v>48.04</v>
      </c>
      <c r="AD49">
        <v>0</v>
      </c>
      <c r="AE49">
        <v>34.590000000000003</v>
      </c>
      <c r="AF49">
        <v>19.21</v>
      </c>
      <c r="AG49">
        <v>0</v>
      </c>
      <c r="AH49">
        <v>0</v>
      </c>
      <c r="AI49">
        <v>31.7</v>
      </c>
      <c r="AJ49">
        <v>14.41</v>
      </c>
      <c r="AK49">
        <v>34.590000000000003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48.04</v>
      </c>
      <c r="AR49">
        <v>0</v>
      </c>
      <c r="AS49">
        <v>0</v>
      </c>
      <c r="AT49">
        <v>34.590000000000003</v>
      </c>
      <c r="AU49">
        <v>0</v>
      </c>
      <c r="AV49">
        <v>26.9</v>
      </c>
      <c r="AW49">
        <v>0.57999999999999996</v>
      </c>
      <c r="AX49">
        <v>38.43</v>
      </c>
      <c r="AY49">
        <v>0.48</v>
      </c>
      <c r="AZ49">
        <v>0.86</v>
      </c>
      <c r="BA49">
        <v>14.41</v>
      </c>
      <c r="BB49">
        <v>6.72</v>
      </c>
      <c r="BC49">
        <v>0</v>
      </c>
      <c r="BD49">
        <v>0</v>
      </c>
      <c r="BE49">
        <v>14.41</v>
      </c>
      <c r="BF49">
        <v>0.86</v>
      </c>
      <c r="BG49">
        <v>28.82</v>
      </c>
      <c r="BH49">
        <v>0</v>
      </c>
      <c r="BI49">
        <v>16.329999999999998</v>
      </c>
      <c r="BJ49">
        <v>5.76</v>
      </c>
      <c r="BK49">
        <v>0</v>
      </c>
      <c r="BL49">
        <v>86.68</v>
      </c>
      <c r="BM49">
        <v>13.61</v>
      </c>
    </row>
    <row r="50" spans="1:65">
      <c r="A50" t="s">
        <v>366</v>
      </c>
      <c r="G50" t="s">
        <v>92</v>
      </c>
      <c r="H50" s="74">
        <v>237.75</v>
      </c>
      <c r="I50" s="47">
        <v>0</v>
      </c>
      <c r="J50" s="47">
        <v>88.15</v>
      </c>
      <c r="K50" s="47">
        <v>214.25</v>
      </c>
      <c r="L50" s="47">
        <v>28.809999999999995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0</v>
      </c>
      <c r="Z50">
        <v>28.82</v>
      </c>
      <c r="AA50">
        <v>1.47</v>
      </c>
      <c r="AB50">
        <v>20.170000000000002</v>
      </c>
      <c r="AC50">
        <v>48.04</v>
      </c>
      <c r="AD50">
        <v>0</v>
      </c>
      <c r="AE50">
        <v>34.590000000000003</v>
      </c>
      <c r="AF50">
        <v>19.21</v>
      </c>
      <c r="AG50">
        <v>0</v>
      </c>
      <c r="AH50">
        <v>0</v>
      </c>
      <c r="AI50">
        <v>31.7</v>
      </c>
      <c r="AJ50">
        <v>14.41</v>
      </c>
      <c r="AK50">
        <v>34.590000000000003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48.04</v>
      </c>
      <c r="AR50">
        <v>0</v>
      </c>
      <c r="AS50">
        <v>0</v>
      </c>
      <c r="AT50">
        <v>34.590000000000003</v>
      </c>
      <c r="AU50">
        <v>0</v>
      </c>
      <c r="AV50">
        <v>26.9</v>
      </c>
      <c r="AW50">
        <v>0.57999999999999996</v>
      </c>
      <c r="AX50">
        <v>38.43</v>
      </c>
      <c r="AY50">
        <v>0.38</v>
      </c>
      <c r="AZ50">
        <v>0.86</v>
      </c>
      <c r="BA50">
        <v>14.41</v>
      </c>
      <c r="BB50">
        <v>6.72</v>
      </c>
      <c r="BC50">
        <v>0</v>
      </c>
      <c r="BD50">
        <v>0</v>
      </c>
      <c r="BE50">
        <v>14.41</v>
      </c>
      <c r="BF50">
        <v>0.86</v>
      </c>
      <c r="BG50">
        <v>28.82</v>
      </c>
      <c r="BH50">
        <v>0</v>
      </c>
      <c r="BI50">
        <v>16.329999999999998</v>
      </c>
      <c r="BJ50">
        <v>5.76</v>
      </c>
      <c r="BK50">
        <v>0</v>
      </c>
      <c r="BL50">
        <v>86.68</v>
      </c>
      <c r="BM50">
        <v>14.01</v>
      </c>
    </row>
    <row r="51" spans="1:65">
      <c r="A51" t="s">
        <v>367</v>
      </c>
      <c r="G51" t="s">
        <v>93</v>
      </c>
      <c r="H51" s="74">
        <v>237.95000000000002</v>
      </c>
      <c r="I51" s="47">
        <v>0</v>
      </c>
      <c r="J51" s="47">
        <v>88.15</v>
      </c>
      <c r="K51" s="47">
        <v>214.25</v>
      </c>
      <c r="L51" s="47">
        <v>28.809999999999995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0</v>
      </c>
      <c r="Z51">
        <v>28.82</v>
      </c>
      <c r="AA51">
        <v>1.47</v>
      </c>
      <c r="AB51">
        <v>20.170000000000002</v>
      </c>
      <c r="AC51">
        <v>48.04</v>
      </c>
      <c r="AD51">
        <v>0</v>
      </c>
      <c r="AE51">
        <v>34.590000000000003</v>
      </c>
      <c r="AF51">
        <v>19.21</v>
      </c>
      <c r="AG51">
        <v>0</v>
      </c>
      <c r="AH51">
        <v>0</v>
      </c>
      <c r="AI51">
        <v>31.7</v>
      </c>
      <c r="AJ51">
        <v>14.41</v>
      </c>
      <c r="AK51">
        <v>34.590000000000003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48.04</v>
      </c>
      <c r="AR51">
        <v>0</v>
      </c>
      <c r="AS51">
        <v>0</v>
      </c>
      <c r="AT51">
        <v>34.590000000000003</v>
      </c>
      <c r="AU51">
        <v>0</v>
      </c>
      <c r="AV51">
        <v>26.9</v>
      </c>
      <c r="AW51">
        <v>0.67</v>
      </c>
      <c r="AX51">
        <v>38.43</v>
      </c>
      <c r="AY51">
        <v>0.38</v>
      </c>
      <c r="AZ51">
        <v>0.86</v>
      </c>
      <c r="BA51">
        <v>14.41</v>
      </c>
      <c r="BB51">
        <v>6.72</v>
      </c>
      <c r="BC51">
        <v>0</v>
      </c>
      <c r="BD51">
        <v>0</v>
      </c>
      <c r="BE51">
        <v>14.41</v>
      </c>
      <c r="BF51">
        <v>0.86</v>
      </c>
      <c r="BG51">
        <v>28.82</v>
      </c>
      <c r="BH51">
        <v>0</v>
      </c>
      <c r="BI51">
        <v>16.329999999999998</v>
      </c>
      <c r="BJ51">
        <v>5.76</v>
      </c>
      <c r="BK51">
        <v>0</v>
      </c>
      <c r="BL51">
        <v>86.68</v>
      </c>
      <c r="BM51">
        <v>14.21</v>
      </c>
    </row>
    <row r="52" spans="1:65">
      <c r="A52" t="s">
        <v>368</v>
      </c>
      <c r="G52" t="s">
        <v>94</v>
      </c>
      <c r="H52" s="74">
        <v>238.15</v>
      </c>
      <c r="I52" s="47">
        <v>0</v>
      </c>
      <c r="J52" s="47">
        <v>88.15</v>
      </c>
      <c r="K52" s="47">
        <v>214.25</v>
      </c>
      <c r="L52" s="47">
        <v>28.809999999999995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0</v>
      </c>
      <c r="Z52">
        <v>28.82</v>
      </c>
      <c r="AA52">
        <v>1.47</v>
      </c>
      <c r="AB52">
        <v>20.170000000000002</v>
      </c>
      <c r="AC52">
        <v>48.04</v>
      </c>
      <c r="AD52">
        <v>0</v>
      </c>
      <c r="AE52">
        <v>34.590000000000003</v>
      </c>
      <c r="AF52">
        <v>19.21</v>
      </c>
      <c r="AG52">
        <v>0</v>
      </c>
      <c r="AH52">
        <v>0</v>
      </c>
      <c r="AI52">
        <v>31.7</v>
      </c>
      <c r="AJ52">
        <v>14.41</v>
      </c>
      <c r="AK52">
        <v>34.590000000000003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48.04</v>
      </c>
      <c r="AR52">
        <v>0</v>
      </c>
      <c r="AS52">
        <v>0</v>
      </c>
      <c r="AT52">
        <v>34.590000000000003</v>
      </c>
      <c r="AU52">
        <v>0</v>
      </c>
      <c r="AV52">
        <v>26.9</v>
      </c>
      <c r="AW52">
        <v>0.67</v>
      </c>
      <c r="AX52">
        <v>38.43</v>
      </c>
      <c r="AY52">
        <v>0.38</v>
      </c>
      <c r="AZ52">
        <v>0.86</v>
      </c>
      <c r="BA52">
        <v>14.41</v>
      </c>
      <c r="BB52">
        <v>6.72</v>
      </c>
      <c r="BC52">
        <v>0</v>
      </c>
      <c r="BD52">
        <v>0</v>
      </c>
      <c r="BE52">
        <v>14.41</v>
      </c>
      <c r="BF52">
        <v>0.86</v>
      </c>
      <c r="BG52">
        <v>28.82</v>
      </c>
      <c r="BH52">
        <v>0</v>
      </c>
      <c r="BI52">
        <v>16.329999999999998</v>
      </c>
      <c r="BJ52">
        <v>5.76</v>
      </c>
      <c r="BK52">
        <v>0</v>
      </c>
      <c r="BL52">
        <v>86.68</v>
      </c>
      <c r="BM52">
        <v>14.41</v>
      </c>
    </row>
    <row r="53" spans="1:65">
      <c r="A53" t="s">
        <v>399</v>
      </c>
      <c r="G53" t="s">
        <v>95</v>
      </c>
      <c r="H53" s="74">
        <v>238.55</v>
      </c>
      <c r="I53" s="47">
        <v>0</v>
      </c>
      <c r="J53" s="47">
        <v>88.15</v>
      </c>
      <c r="K53" s="47">
        <v>214.25</v>
      </c>
      <c r="L53" s="47">
        <v>28.809999999999995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0</v>
      </c>
      <c r="Y53">
        <v>0</v>
      </c>
      <c r="Z53">
        <v>28.82</v>
      </c>
      <c r="AA53">
        <v>1.47</v>
      </c>
      <c r="AB53">
        <v>20.170000000000002</v>
      </c>
      <c r="AC53">
        <v>48.04</v>
      </c>
      <c r="AD53">
        <v>0</v>
      </c>
      <c r="AE53">
        <v>34.590000000000003</v>
      </c>
      <c r="AF53">
        <v>19.21</v>
      </c>
      <c r="AG53">
        <v>0</v>
      </c>
      <c r="AH53">
        <v>0</v>
      </c>
      <c r="AI53">
        <v>31.7</v>
      </c>
      <c r="AJ53">
        <v>14.41</v>
      </c>
      <c r="AK53">
        <v>34.590000000000003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48.04</v>
      </c>
      <c r="AR53">
        <v>0</v>
      </c>
      <c r="AS53">
        <v>0</v>
      </c>
      <c r="AT53">
        <v>34.590000000000003</v>
      </c>
      <c r="AU53">
        <v>0</v>
      </c>
      <c r="AV53">
        <v>26.9</v>
      </c>
      <c r="AW53">
        <v>0.67</v>
      </c>
      <c r="AX53">
        <v>38.43</v>
      </c>
      <c r="AY53">
        <v>0.38</v>
      </c>
      <c r="AZ53">
        <v>0.86</v>
      </c>
      <c r="BA53">
        <v>14.41</v>
      </c>
      <c r="BB53">
        <v>6.72</v>
      </c>
      <c r="BC53">
        <v>0</v>
      </c>
      <c r="BD53">
        <v>0</v>
      </c>
      <c r="BE53">
        <v>14.41</v>
      </c>
      <c r="BF53">
        <v>0.86</v>
      </c>
      <c r="BG53">
        <v>28.82</v>
      </c>
      <c r="BH53">
        <v>0</v>
      </c>
      <c r="BI53">
        <v>16.329999999999998</v>
      </c>
      <c r="BJ53">
        <v>5.76</v>
      </c>
      <c r="BK53">
        <v>0</v>
      </c>
      <c r="BL53">
        <v>86.68</v>
      </c>
      <c r="BM53">
        <v>14.81</v>
      </c>
    </row>
    <row r="54" spans="1:65">
      <c r="A54" t="s">
        <v>398</v>
      </c>
      <c r="G54" t="s">
        <v>96</v>
      </c>
      <c r="H54" s="74">
        <v>238.75</v>
      </c>
      <c r="I54" s="47">
        <v>0</v>
      </c>
      <c r="J54" s="47">
        <v>88.15</v>
      </c>
      <c r="K54" s="47">
        <v>214.25</v>
      </c>
      <c r="L54" s="47">
        <v>28.809999999999995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0</v>
      </c>
      <c r="Y54">
        <v>0</v>
      </c>
      <c r="Z54">
        <v>28.82</v>
      </c>
      <c r="AA54">
        <v>1.47</v>
      </c>
      <c r="AB54">
        <v>20.170000000000002</v>
      </c>
      <c r="AC54">
        <v>48.04</v>
      </c>
      <c r="AD54">
        <v>0</v>
      </c>
      <c r="AE54">
        <v>34.590000000000003</v>
      </c>
      <c r="AF54">
        <v>19.21</v>
      </c>
      <c r="AG54">
        <v>0</v>
      </c>
      <c r="AH54">
        <v>0</v>
      </c>
      <c r="AI54">
        <v>31.7</v>
      </c>
      <c r="AJ54">
        <v>14.41</v>
      </c>
      <c r="AK54">
        <v>34.590000000000003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48.04</v>
      </c>
      <c r="AR54">
        <v>0</v>
      </c>
      <c r="AS54">
        <v>0</v>
      </c>
      <c r="AT54">
        <v>34.590000000000003</v>
      </c>
      <c r="AU54">
        <v>0</v>
      </c>
      <c r="AV54">
        <v>26.9</v>
      </c>
      <c r="AW54">
        <v>0.67</v>
      </c>
      <c r="AX54">
        <v>38.43</v>
      </c>
      <c r="AY54">
        <v>0.38</v>
      </c>
      <c r="AZ54">
        <v>0.96</v>
      </c>
      <c r="BA54">
        <v>14.41</v>
      </c>
      <c r="BB54">
        <v>6.72</v>
      </c>
      <c r="BC54">
        <v>0</v>
      </c>
      <c r="BD54">
        <v>0</v>
      </c>
      <c r="BE54">
        <v>14.41</v>
      </c>
      <c r="BF54">
        <v>0.86</v>
      </c>
      <c r="BG54">
        <v>28.82</v>
      </c>
      <c r="BH54">
        <v>0</v>
      </c>
      <c r="BI54">
        <v>16.329999999999998</v>
      </c>
      <c r="BJ54">
        <v>5.76</v>
      </c>
      <c r="BK54">
        <v>0</v>
      </c>
      <c r="BL54">
        <v>86.68</v>
      </c>
      <c r="BM54">
        <v>15.01</v>
      </c>
    </row>
    <row r="55" spans="1:65">
      <c r="A55" t="s">
        <v>400</v>
      </c>
      <c r="G55" t="s">
        <v>97</v>
      </c>
      <c r="H55" s="74">
        <v>236.66</v>
      </c>
      <c r="I55" s="47">
        <v>0</v>
      </c>
      <c r="J55" s="47">
        <v>88.050000000000011</v>
      </c>
      <c r="K55" s="47">
        <v>214.25</v>
      </c>
      <c r="L55" s="47">
        <v>27.849999999999994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0</v>
      </c>
      <c r="Y55">
        <v>0</v>
      </c>
      <c r="Z55">
        <v>28.82</v>
      </c>
      <c r="AA55">
        <v>1.37</v>
      </c>
      <c r="AB55">
        <v>20.170000000000002</v>
      </c>
      <c r="AC55">
        <v>48.04</v>
      </c>
      <c r="AD55">
        <v>0</v>
      </c>
      <c r="AE55">
        <v>34.590000000000003</v>
      </c>
      <c r="AF55">
        <v>19.21</v>
      </c>
      <c r="AG55">
        <v>0</v>
      </c>
      <c r="AH55">
        <v>0</v>
      </c>
      <c r="AI55">
        <v>31.7</v>
      </c>
      <c r="AJ55">
        <v>14.41</v>
      </c>
      <c r="AK55">
        <v>34.590000000000003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48.04</v>
      </c>
      <c r="AR55">
        <v>0</v>
      </c>
      <c r="AS55">
        <v>0</v>
      </c>
      <c r="AT55">
        <v>34.590000000000003</v>
      </c>
      <c r="AU55">
        <v>0</v>
      </c>
      <c r="AV55">
        <v>26.9</v>
      </c>
      <c r="AW55">
        <v>0.67</v>
      </c>
      <c r="AX55">
        <v>38.43</v>
      </c>
      <c r="AY55">
        <v>0.38</v>
      </c>
      <c r="AZ55">
        <v>0.96</v>
      </c>
      <c r="BA55">
        <v>14.41</v>
      </c>
      <c r="BB55">
        <v>5.76</v>
      </c>
      <c r="BC55">
        <v>0</v>
      </c>
      <c r="BD55">
        <v>0</v>
      </c>
      <c r="BE55">
        <v>14.41</v>
      </c>
      <c r="BF55">
        <v>0.77</v>
      </c>
      <c r="BG55">
        <v>28.82</v>
      </c>
      <c r="BH55">
        <v>0</v>
      </c>
      <c r="BI55">
        <v>16.329999999999998</v>
      </c>
      <c r="BJ55">
        <v>5.76</v>
      </c>
      <c r="BK55">
        <v>0</v>
      </c>
      <c r="BL55">
        <v>86.68</v>
      </c>
      <c r="BM55">
        <v>13.01</v>
      </c>
    </row>
    <row r="56" spans="1:65">
      <c r="A56" t="s">
        <v>400</v>
      </c>
      <c r="G56" t="s">
        <v>98</v>
      </c>
      <c r="H56" s="74">
        <v>236.66</v>
      </c>
      <c r="I56" s="47">
        <v>0</v>
      </c>
      <c r="J56" s="47">
        <v>88.050000000000011</v>
      </c>
      <c r="K56" s="47">
        <v>214.25</v>
      </c>
      <c r="L56" s="47">
        <v>27.849999999999994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0</v>
      </c>
      <c r="Y56">
        <v>0</v>
      </c>
      <c r="Z56">
        <v>28.82</v>
      </c>
      <c r="AA56">
        <v>1.37</v>
      </c>
      <c r="AB56">
        <v>20.170000000000002</v>
      </c>
      <c r="AC56">
        <v>48.04</v>
      </c>
      <c r="AD56">
        <v>0</v>
      </c>
      <c r="AE56">
        <v>34.590000000000003</v>
      </c>
      <c r="AF56">
        <v>19.21</v>
      </c>
      <c r="AG56">
        <v>0</v>
      </c>
      <c r="AH56">
        <v>0</v>
      </c>
      <c r="AI56">
        <v>31.7</v>
      </c>
      <c r="AJ56">
        <v>14.41</v>
      </c>
      <c r="AK56">
        <v>34.590000000000003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48.04</v>
      </c>
      <c r="AR56">
        <v>0</v>
      </c>
      <c r="AS56">
        <v>0</v>
      </c>
      <c r="AT56">
        <v>34.590000000000003</v>
      </c>
      <c r="AU56">
        <v>0</v>
      </c>
      <c r="AV56">
        <v>26.9</v>
      </c>
      <c r="AW56">
        <v>0.67</v>
      </c>
      <c r="AX56">
        <v>38.43</v>
      </c>
      <c r="AY56">
        <v>0.38</v>
      </c>
      <c r="AZ56">
        <v>0.96</v>
      </c>
      <c r="BA56">
        <v>14.41</v>
      </c>
      <c r="BB56">
        <v>5.76</v>
      </c>
      <c r="BC56">
        <v>0</v>
      </c>
      <c r="BD56">
        <v>0</v>
      </c>
      <c r="BE56">
        <v>14.41</v>
      </c>
      <c r="BF56">
        <v>0.77</v>
      </c>
      <c r="BG56">
        <v>28.82</v>
      </c>
      <c r="BH56">
        <v>0</v>
      </c>
      <c r="BI56">
        <v>16.329999999999998</v>
      </c>
      <c r="BJ56">
        <v>5.76</v>
      </c>
      <c r="BK56">
        <v>0</v>
      </c>
      <c r="BL56">
        <v>86.68</v>
      </c>
      <c r="BM56">
        <v>13.01</v>
      </c>
    </row>
    <row r="57" spans="1:65">
      <c r="G57" t="s">
        <v>99</v>
      </c>
      <c r="H57" s="74">
        <v>236.66</v>
      </c>
      <c r="I57" s="47">
        <v>0</v>
      </c>
      <c r="J57" s="47">
        <v>88.050000000000011</v>
      </c>
      <c r="K57" s="47">
        <v>214.25</v>
      </c>
      <c r="L57" s="47">
        <v>27.849999999999994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0</v>
      </c>
      <c r="Y57">
        <v>0</v>
      </c>
      <c r="Z57">
        <v>28.82</v>
      </c>
      <c r="AA57">
        <v>1.37</v>
      </c>
      <c r="AB57">
        <v>20.170000000000002</v>
      </c>
      <c r="AC57">
        <v>48.04</v>
      </c>
      <c r="AD57">
        <v>0</v>
      </c>
      <c r="AE57">
        <v>34.590000000000003</v>
      </c>
      <c r="AF57">
        <v>19.21</v>
      </c>
      <c r="AG57">
        <v>0</v>
      </c>
      <c r="AH57">
        <v>0</v>
      </c>
      <c r="AI57">
        <v>31.7</v>
      </c>
      <c r="AJ57">
        <v>14.41</v>
      </c>
      <c r="AK57">
        <v>34.590000000000003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48.04</v>
      </c>
      <c r="AR57">
        <v>0</v>
      </c>
      <c r="AS57">
        <v>0</v>
      </c>
      <c r="AT57">
        <v>34.590000000000003</v>
      </c>
      <c r="AU57">
        <v>0</v>
      </c>
      <c r="AV57">
        <v>26.9</v>
      </c>
      <c r="AW57">
        <v>0.67</v>
      </c>
      <c r="AX57">
        <v>38.43</v>
      </c>
      <c r="AY57">
        <v>0.38</v>
      </c>
      <c r="AZ57">
        <v>0.86</v>
      </c>
      <c r="BA57">
        <v>14.41</v>
      </c>
      <c r="BB57">
        <v>5.76</v>
      </c>
      <c r="BC57">
        <v>0</v>
      </c>
      <c r="BD57">
        <v>0</v>
      </c>
      <c r="BE57">
        <v>14.41</v>
      </c>
      <c r="BF57">
        <v>0.77</v>
      </c>
      <c r="BG57">
        <v>28.82</v>
      </c>
      <c r="BH57">
        <v>0</v>
      </c>
      <c r="BI57">
        <v>16.329999999999998</v>
      </c>
      <c r="BJ57">
        <v>5.76</v>
      </c>
      <c r="BK57">
        <v>0</v>
      </c>
      <c r="BL57">
        <v>86.68</v>
      </c>
      <c r="BM57">
        <v>13.01</v>
      </c>
    </row>
    <row r="58" spans="1:65">
      <c r="G58" t="s">
        <v>100</v>
      </c>
      <c r="H58" s="74">
        <v>236.86</v>
      </c>
      <c r="I58" s="47">
        <v>0</v>
      </c>
      <c r="J58" s="47">
        <v>88.050000000000011</v>
      </c>
      <c r="K58" s="47">
        <v>214.25</v>
      </c>
      <c r="L58" s="47">
        <v>27.849999999999994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0</v>
      </c>
      <c r="Y58">
        <v>0</v>
      </c>
      <c r="Z58">
        <v>28.82</v>
      </c>
      <c r="AA58">
        <v>1.37</v>
      </c>
      <c r="AB58">
        <v>20.170000000000002</v>
      </c>
      <c r="AC58">
        <v>48.04</v>
      </c>
      <c r="AD58">
        <v>0</v>
      </c>
      <c r="AE58">
        <v>34.590000000000003</v>
      </c>
      <c r="AF58">
        <v>19.21</v>
      </c>
      <c r="AG58">
        <v>0</v>
      </c>
      <c r="AH58">
        <v>0</v>
      </c>
      <c r="AI58">
        <v>31.7</v>
      </c>
      <c r="AJ58">
        <v>14.41</v>
      </c>
      <c r="AK58">
        <v>34.590000000000003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48.04</v>
      </c>
      <c r="AR58">
        <v>0</v>
      </c>
      <c r="AS58">
        <v>0</v>
      </c>
      <c r="AT58">
        <v>34.590000000000003</v>
      </c>
      <c r="AU58">
        <v>0</v>
      </c>
      <c r="AV58">
        <v>26.9</v>
      </c>
      <c r="AW58">
        <v>0.67</v>
      </c>
      <c r="AX58">
        <v>38.43</v>
      </c>
      <c r="AY58">
        <v>0.38</v>
      </c>
      <c r="AZ58">
        <v>0.86</v>
      </c>
      <c r="BA58">
        <v>14.41</v>
      </c>
      <c r="BB58">
        <v>5.76</v>
      </c>
      <c r="BC58">
        <v>0</v>
      </c>
      <c r="BD58">
        <v>0</v>
      </c>
      <c r="BE58">
        <v>14.41</v>
      </c>
      <c r="BF58">
        <v>0.77</v>
      </c>
      <c r="BG58">
        <v>28.82</v>
      </c>
      <c r="BH58">
        <v>0</v>
      </c>
      <c r="BI58">
        <v>16.329999999999998</v>
      </c>
      <c r="BJ58">
        <v>5.76</v>
      </c>
      <c r="BK58">
        <v>0</v>
      </c>
      <c r="BL58">
        <v>86.68</v>
      </c>
      <c r="BM58">
        <v>13.21</v>
      </c>
    </row>
    <row r="59" spans="1:65">
      <c r="G59" t="s">
        <v>101</v>
      </c>
      <c r="H59" s="74">
        <v>235.66</v>
      </c>
      <c r="I59" s="47">
        <v>0</v>
      </c>
      <c r="J59" s="47">
        <v>88.15</v>
      </c>
      <c r="K59" s="47">
        <v>214.25</v>
      </c>
      <c r="L59" s="47">
        <v>26.89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0</v>
      </c>
      <c r="Y59">
        <v>0</v>
      </c>
      <c r="Z59">
        <v>28.82</v>
      </c>
      <c r="AA59">
        <v>1.47</v>
      </c>
      <c r="AB59">
        <v>20.170000000000002</v>
      </c>
      <c r="AC59">
        <v>48.04</v>
      </c>
      <c r="AD59">
        <v>0</v>
      </c>
      <c r="AE59">
        <v>34.590000000000003</v>
      </c>
      <c r="AF59">
        <v>19.21</v>
      </c>
      <c r="AG59">
        <v>0</v>
      </c>
      <c r="AH59">
        <v>0</v>
      </c>
      <c r="AI59">
        <v>31.7</v>
      </c>
      <c r="AJ59">
        <v>14.41</v>
      </c>
      <c r="AK59">
        <v>34.590000000000003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48.04</v>
      </c>
      <c r="AR59">
        <v>0</v>
      </c>
      <c r="AS59">
        <v>0</v>
      </c>
      <c r="AT59">
        <v>34.590000000000003</v>
      </c>
      <c r="AU59">
        <v>0</v>
      </c>
      <c r="AV59">
        <v>26.9</v>
      </c>
      <c r="AW59">
        <v>0.66</v>
      </c>
      <c r="AX59">
        <v>38.43</v>
      </c>
      <c r="AY59">
        <v>0.38</v>
      </c>
      <c r="AZ59">
        <v>0.86</v>
      </c>
      <c r="BA59">
        <v>14.41</v>
      </c>
      <c r="BB59">
        <v>4.8</v>
      </c>
      <c r="BC59">
        <v>0</v>
      </c>
      <c r="BD59">
        <v>0</v>
      </c>
      <c r="BE59">
        <v>14.41</v>
      </c>
      <c r="BF59">
        <v>0.77</v>
      </c>
      <c r="BG59">
        <v>28.82</v>
      </c>
      <c r="BH59">
        <v>0</v>
      </c>
      <c r="BI59">
        <v>16.329999999999998</v>
      </c>
      <c r="BJ59">
        <v>5.76</v>
      </c>
      <c r="BK59">
        <v>0</v>
      </c>
      <c r="BL59">
        <v>86.68</v>
      </c>
      <c r="BM59">
        <v>12.01</v>
      </c>
    </row>
    <row r="60" spans="1:65">
      <c r="G60" t="s">
        <v>102</v>
      </c>
      <c r="H60" s="74">
        <v>235.46</v>
      </c>
      <c r="I60" s="47">
        <v>0</v>
      </c>
      <c r="J60" s="47">
        <v>88.15</v>
      </c>
      <c r="K60" s="47">
        <v>214.25</v>
      </c>
      <c r="L60" s="47">
        <v>26.89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0</v>
      </c>
      <c r="Y60">
        <v>0</v>
      </c>
      <c r="Z60">
        <v>28.82</v>
      </c>
      <c r="AA60">
        <v>1.47</v>
      </c>
      <c r="AB60">
        <v>20.170000000000002</v>
      </c>
      <c r="AC60">
        <v>48.04</v>
      </c>
      <c r="AD60">
        <v>0</v>
      </c>
      <c r="AE60">
        <v>34.590000000000003</v>
      </c>
      <c r="AF60">
        <v>19.21</v>
      </c>
      <c r="AG60">
        <v>0</v>
      </c>
      <c r="AH60">
        <v>0</v>
      </c>
      <c r="AI60">
        <v>31.7</v>
      </c>
      <c r="AJ60">
        <v>14.41</v>
      </c>
      <c r="AK60">
        <v>34.590000000000003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48.04</v>
      </c>
      <c r="AR60">
        <v>0</v>
      </c>
      <c r="AS60">
        <v>0</v>
      </c>
      <c r="AT60">
        <v>34.590000000000003</v>
      </c>
      <c r="AU60">
        <v>0</v>
      </c>
      <c r="AV60">
        <v>26.9</v>
      </c>
      <c r="AW60">
        <v>0.65</v>
      </c>
      <c r="AX60">
        <v>38.43</v>
      </c>
      <c r="AY60">
        <v>0.38</v>
      </c>
      <c r="AZ60">
        <v>0.84</v>
      </c>
      <c r="BA60">
        <v>14.41</v>
      </c>
      <c r="BB60">
        <v>4.8</v>
      </c>
      <c r="BC60">
        <v>0</v>
      </c>
      <c r="BD60">
        <v>0</v>
      </c>
      <c r="BE60">
        <v>14.41</v>
      </c>
      <c r="BF60">
        <v>0.77</v>
      </c>
      <c r="BG60">
        <v>28.82</v>
      </c>
      <c r="BH60">
        <v>0</v>
      </c>
      <c r="BI60">
        <v>16.329999999999998</v>
      </c>
      <c r="BJ60">
        <v>5.76</v>
      </c>
      <c r="BK60">
        <v>0</v>
      </c>
      <c r="BL60">
        <v>86.68</v>
      </c>
      <c r="BM60">
        <v>11.81</v>
      </c>
    </row>
    <row r="61" spans="1:65">
      <c r="G61" t="s">
        <v>103</v>
      </c>
      <c r="H61" s="74">
        <v>233.65</v>
      </c>
      <c r="I61" s="47">
        <v>0</v>
      </c>
      <c r="J61" s="47">
        <v>88.14</v>
      </c>
      <c r="K61" s="47">
        <v>214.25</v>
      </c>
      <c r="L61" s="47">
        <v>26.89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0</v>
      </c>
      <c r="Y61">
        <v>0</v>
      </c>
      <c r="Z61">
        <v>28.82</v>
      </c>
      <c r="AA61">
        <v>1.47</v>
      </c>
      <c r="AB61">
        <v>20.170000000000002</v>
      </c>
      <c r="AC61">
        <v>48.04</v>
      </c>
      <c r="AD61">
        <v>0</v>
      </c>
      <c r="AE61">
        <v>34.590000000000003</v>
      </c>
      <c r="AF61">
        <v>19.21</v>
      </c>
      <c r="AG61">
        <v>0</v>
      </c>
      <c r="AH61">
        <v>0</v>
      </c>
      <c r="AI61">
        <v>31.7</v>
      </c>
      <c r="AJ61">
        <v>14.41</v>
      </c>
      <c r="AK61">
        <v>34.590000000000003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48.04</v>
      </c>
      <c r="AR61">
        <v>0</v>
      </c>
      <c r="AS61">
        <v>0</v>
      </c>
      <c r="AT61">
        <v>34.590000000000003</v>
      </c>
      <c r="AU61">
        <v>0</v>
      </c>
      <c r="AV61">
        <v>26.9</v>
      </c>
      <c r="AW61">
        <v>0.64</v>
      </c>
      <c r="AX61">
        <v>38.43</v>
      </c>
      <c r="AY61">
        <v>0.38</v>
      </c>
      <c r="AZ61">
        <v>0.83</v>
      </c>
      <c r="BA61">
        <v>14.41</v>
      </c>
      <c r="BB61">
        <v>4.8</v>
      </c>
      <c r="BC61">
        <v>0</v>
      </c>
      <c r="BD61">
        <v>0</v>
      </c>
      <c r="BE61">
        <v>14.41</v>
      </c>
      <c r="BF61">
        <v>0.77</v>
      </c>
      <c r="BG61">
        <v>28.82</v>
      </c>
      <c r="BH61">
        <v>0</v>
      </c>
      <c r="BI61">
        <v>16.329999999999998</v>
      </c>
      <c r="BJ61">
        <v>5.76</v>
      </c>
      <c r="BK61">
        <v>0</v>
      </c>
      <c r="BL61">
        <v>86.67</v>
      </c>
      <c r="BM61">
        <v>10</v>
      </c>
    </row>
    <row r="62" spans="1:65">
      <c r="G62" t="s">
        <v>104</v>
      </c>
      <c r="H62" s="74">
        <v>233.65</v>
      </c>
      <c r="I62" s="47">
        <v>0</v>
      </c>
      <c r="J62" s="47">
        <v>88.14</v>
      </c>
      <c r="K62" s="47">
        <v>214.25</v>
      </c>
      <c r="L62" s="47">
        <v>26.89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0</v>
      </c>
      <c r="Y62">
        <v>0</v>
      </c>
      <c r="Z62">
        <v>28.82</v>
      </c>
      <c r="AA62">
        <v>1.47</v>
      </c>
      <c r="AB62">
        <v>20.170000000000002</v>
      </c>
      <c r="AC62">
        <v>48.04</v>
      </c>
      <c r="AD62">
        <v>0</v>
      </c>
      <c r="AE62">
        <v>34.590000000000003</v>
      </c>
      <c r="AF62">
        <v>19.21</v>
      </c>
      <c r="AG62">
        <v>0</v>
      </c>
      <c r="AH62">
        <v>0</v>
      </c>
      <c r="AI62">
        <v>31.7</v>
      </c>
      <c r="AJ62">
        <v>14.41</v>
      </c>
      <c r="AK62">
        <v>34.590000000000003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48.04</v>
      </c>
      <c r="AR62">
        <v>0</v>
      </c>
      <c r="AS62">
        <v>0</v>
      </c>
      <c r="AT62">
        <v>34.590000000000003</v>
      </c>
      <c r="AU62">
        <v>0</v>
      </c>
      <c r="AV62">
        <v>26.9</v>
      </c>
      <c r="AW62">
        <v>0.62</v>
      </c>
      <c r="AX62">
        <v>38.43</v>
      </c>
      <c r="AY62">
        <v>0.36</v>
      </c>
      <c r="AZ62">
        <v>0.81</v>
      </c>
      <c r="BA62">
        <v>14.41</v>
      </c>
      <c r="BB62">
        <v>4.8</v>
      </c>
      <c r="BC62">
        <v>0</v>
      </c>
      <c r="BD62">
        <v>0</v>
      </c>
      <c r="BE62">
        <v>14.41</v>
      </c>
      <c r="BF62">
        <v>0.77</v>
      </c>
      <c r="BG62">
        <v>28.82</v>
      </c>
      <c r="BH62">
        <v>0</v>
      </c>
      <c r="BI62">
        <v>16.329999999999998</v>
      </c>
      <c r="BJ62">
        <v>5.76</v>
      </c>
      <c r="BK62">
        <v>0</v>
      </c>
      <c r="BL62">
        <v>86.67</v>
      </c>
      <c r="BM62">
        <v>10</v>
      </c>
    </row>
    <row r="63" spans="1:65">
      <c r="G63" t="s">
        <v>105</v>
      </c>
      <c r="H63" s="74">
        <v>233.54999999999998</v>
      </c>
      <c r="I63" s="47">
        <v>0</v>
      </c>
      <c r="J63" s="47">
        <v>85.34</v>
      </c>
      <c r="K63" s="47">
        <v>203.65999999999997</v>
      </c>
      <c r="L63" s="47">
        <v>26.89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0</v>
      </c>
      <c r="Y63">
        <v>0</v>
      </c>
      <c r="Z63">
        <v>28.82</v>
      </c>
      <c r="AA63">
        <v>1.47</v>
      </c>
      <c r="AB63">
        <v>20.170000000000002</v>
      </c>
      <c r="AC63">
        <v>48.04</v>
      </c>
      <c r="AD63">
        <v>0</v>
      </c>
      <c r="AE63">
        <v>32.659999999999997</v>
      </c>
      <c r="AF63">
        <v>19.21</v>
      </c>
      <c r="AG63">
        <v>0</v>
      </c>
      <c r="AH63">
        <v>0</v>
      </c>
      <c r="AI63">
        <v>31.7</v>
      </c>
      <c r="AJ63">
        <v>9.61</v>
      </c>
      <c r="AK63">
        <v>32.659999999999997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48.04</v>
      </c>
      <c r="AR63">
        <v>0</v>
      </c>
      <c r="AS63">
        <v>0</v>
      </c>
      <c r="AT63">
        <v>32.659999999999997</v>
      </c>
      <c r="AU63">
        <v>0</v>
      </c>
      <c r="AV63">
        <v>26.9</v>
      </c>
      <c r="AW63">
        <v>0.62</v>
      </c>
      <c r="AX63">
        <v>38.43</v>
      </c>
      <c r="AY63">
        <v>0.36</v>
      </c>
      <c r="AZ63">
        <v>0.81</v>
      </c>
      <c r="BA63">
        <v>14.41</v>
      </c>
      <c r="BB63">
        <v>4.8</v>
      </c>
      <c r="BC63">
        <v>0</v>
      </c>
      <c r="BD63">
        <v>0</v>
      </c>
      <c r="BE63">
        <v>14.41</v>
      </c>
      <c r="BF63">
        <v>0.67</v>
      </c>
      <c r="BG63">
        <v>28.82</v>
      </c>
      <c r="BH63">
        <v>0</v>
      </c>
      <c r="BI63">
        <v>16.329999999999998</v>
      </c>
      <c r="BJ63">
        <v>5.76</v>
      </c>
      <c r="BK63">
        <v>0</v>
      </c>
      <c r="BL63">
        <v>83.87</v>
      </c>
      <c r="BM63">
        <v>10</v>
      </c>
    </row>
    <row r="64" spans="1:65">
      <c r="G64" t="s">
        <v>106</v>
      </c>
      <c r="H64" s="74">
        <v>233.35</v>
      </c>
      <c r="I64" s="47">
        <v>0</v>
      </c>
      <c r="J64" s="47">
        <v>78.95</v>
      </c>
      <c r="K64" s="47">
        <v>203.65999999999997</v>
      </c>
      <c r="L64" s="47">
        <v>26.89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0</v>
      </c>
      <c r="Y64">
        <v>0</v>
      </c>
      <c r="Z64">
        <v>28.82</v>
      </c>
      <c r="AA64">
        <v>1.47</v>
      </c>
      <c r="AB64">
        <v>20.170000000000002</v>
      </c>
      <c r="AC64">
        <v>48.04</v>
      </c>
      <c r="AD64">
        <v>0</v>
      </c>
      <c r="AE64">
        <v>32.659999999999997</v>
      </c>
      <c r="AF64">
        <v>19.21</v>
      </c>
      <c r="AG64">
        <v>0</v>
      </c>
      <c r="AH64">
        <v>0</v>
      </c>
      <c r="AI64">
        <v>31.7</v>
      </c>
      <c r="AJ64">
        <v>9.61</v>
      </c>
      <c r="AK64">
        <v>32.659999999999997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48.04</v>
      </c>
      <c r="AR64">
        <v>0</v>
      </c>
      <c r="AS64">
        <v>0</v>
      </c>
      <c r="AT64">
        <v>32.659999999999997</v>
      </c>
      <c r="AU64">
        <v>0</v>
      </c>
      <c r="AV64">
        <v>26.9</v>
      </c>
      <c r="AW64">
        <v>0.62</v>
      </c>
      <c r="AX64">
        <v>38.43</v>
      </c>
      <c r="AY64">
        <v>0.36</v>
      </c>
      <c r="AZ64">
        <v>0.89</v>
      </c>
      <c r="BA64">
        <v>14.41</v>
      </c>
      <c r="BB64">
        <v>4.8</v>
      </c>
      <c r="BC64">
        <v>0</v>
      </c>
      <c r="BD64">
        <v>0</v>
      </c>
      <c r="BE64">
        <v>14.41</v>
      </c>
      <c r="BF64">
        <v>0.67</v>
      </c>
      <c r="BG64">
        <v>28.82</v>
      </c>
      <c r="BH64">
        <v>0</v>
      </c>
      <c r="BI64">
        <v>16.329999999999998</v>
      </c>
      <c r="BJ64">
        <v>5.76</v>
      </c>
      <c r="BK64">
        <v>0</v>
      </c>
      <c r="BL64">
        <v>77.48</v>
      </c>
      <c r="BM64">
        <v>9.8000000000000007</v>
      </c>
    </row>
    <row r="65" spans="7:65">
      <c r="G65" t="s">
        <v>107</v>
      </c>
      <c r="H65" s="74">
        <v>233.14999999999998</v>
      </c>
      <c r="I65" s="47">
        <v>0</v>
      </c>
      <c r="J65" s="47">
        <v>74.319999999999993</v>
      </c>
      <c r="K65" s="47">
        <v>203.65999999999997</v>
      </c>
      <c r="L65" s="47">
        <v>26.89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0</v>
      </c>
      <c r="Y65">
        <v>0</v>
      </c>
      <c r="Z65">
        <v>28.82</v>
      </c>
      <c r="AA65">
        <v>1.47</v>
      </c>
      <c r="AB65">
        <v>20.170000000000002</v>
      </c>
      <c r="AC65">
        <v>48.04</v>
      </c>
      <c r="AD65">
        <v>0</v>
      </c>
      <c r="AE65">
        <v>32.659999999999997</v>
      </c>
      <c r="AF65">
        <v>19.21</v>
      </c>
      <c r="AG65">
        <v>0</v>
      </c>
      <c r="AH65">
        <v>0</v>
      </c>
      <c r="AI65">
        <v>31.7</v>
      </c>
      <c r="AJ65">
        <v>9.61</v>
      </c>
      <c r="AK65">
        <v>32.659999999999997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48.04</v>
      </c>
      <c r="AR65">
        <v>0</v>
      </c>
      <c r="AS65">
        <v>0</v>
      </c>
      <c r="AT65">
        <v>32.659999999999997</v>
      </c>
      <c r="AU65">
        <v>0</v>
      </c>
      <c r="AV65">
        <v>26.9</v>
      </c>
      <c r="AW65">
        <v>0.62</v>
      </c>
      <c r="AX65">
        <v>38.43</v>
      </c>
      <c r="AY65">
        <v>0.36</v>
      </c>
      <c r="AZ65">
        <v>0.89</v>
      </c>
      <c r="BA65">
        <v>14.41</v>
      </c>
      <c r="BB65">
        <v>4.8</v>
      </c>
      <c r="BC65">
        <v>0</v>
      </c>
      <c r="BD65">
        <v>0</v>
      </c>
      <c r="BE65">
        <v>14.41</v>
      </c>
      <c r="BF65">
        <v>0.67</v>
      </c>
      <c r="BG65">
        <v>28.82</v>
      </c>
      <c r="BH65">
        <v>0</v>
      </c>
      <c r="BI65">
        <v>16.329999999999998</v>
      </c>
      <c r="BJ65">
        <v>5.76</v>
      </c>
      <c r="BK65">
        <v>0</v>
      </c>
      <c r="BL65">
        <v>72.849999999999994</v>
      </c>
      <c r="BM65">
        <v>9.6</v>
      </c>
    </row>
    <row r="66" spans="7:65">
      <c r="G66" t="s">
        <v>108</v>
      </c>
      <c r="H66" s="74">
        <v>232.74999999999997</v>
      </c>
      <c r="I66" s="47">
        <v>0</v>
      </c>
      <c r="J66" s="47">
        <v>68.83</v>
      </c>
      <c r="K66" s="47">
        <v>203.65999999999997</v>
      </c>
      <c r="L66" s="47">
        <v>26.89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0</v>
      </c>
      <c r="Y66">
        <v>0</v>
      </c>
      <c r="Z66">
        <v>28.82</v>
      </c>
      <c r="AA66">
        <v>1.47</v>
      </c>
      <c r="AB66">
        <v>20.170000000000002</v>
      </c>
      <c r="AC66">
        <v>48.04</v>
      </c>
      <c r="AD66">
        <v>0</v>
      </c>
      <c r="AE66">
        <v>32.659999999999997</v>
      </c>
      <c r="AF66">
        <v>19.21</v>
      </c>
      <c r="AG66">
        <v>0</v>
      </c>
      <c r="AH66">
        <v>0</v>
      </c>
      <c r="AI66">
        <v>31.7</v>
      </c>
      <c r="AJ66">
        <v>9.61</v>
      </c>
      <c r="AK66">
        <v>32.659999999999997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48.04</v>
      </c>
      <c r="AR66">
        <v>0</v>
      </c>
      <c r="AS66">
        <v>0</v>
      </c>
      <c r="AT66">
        <v>32.659999999999997</v>
      </c>
      <c r="AU66">
        <v>0</v>
      </c>
      <c r="AV66">
        <v>26.9</v>
      </c>
      <c r="AW66">
        <v>0.62</v>
      </c>
      <c r="AX66">
        <v>38.43</v>
      </c>
      <c r="AY66">
        <v>0.36</v>
      </c>
      <c r="AZ66">
        <v>0.89</v>
      </c>
      <c r="BA66">
        <v>14.41</v>
      </c>
      <c r="BB66">
        <v>4.8</v>
      </c>
      <c r="BC66">
        <v>0</v>
      </c>
      <c r="BD66">
        <v>0</v>
      </c>
      <c r="BE66">
        <v>14.41</v>
      </c>
      <c r="BF66">
        <v>0.67</v>
      </c>
      <c r="BG66">
        <v>28.82</v>
      </c>
      <c r="BH66">
        <v>0</v>
      </c>
      <c r="BI66">
        <v>16.329999999999998</v>
      </c>
      <c r="BJ66">
        <v>5.76</v>
      </c>
      <c r="BK66">
        <v>0</v>
      </c>
      <c r="BL66">
        <v>67.36</v>
      </c>
      <c r="BM66">
        <v>9.1999999999999993</v>
      </c>
    </row>
    <row r="67" spans="7:65">
      <c r="G67" t="s">
        <v>109</v>
      </c>
      <c r="H67" s="74">
        <v>232.55999999999997</v>
      </c>
      <c r="I67" s="47">
        <v>0</v>
      </c>
      <c r="J67" s="47">
        <v>61.5</v>
      </c>
      <c r="K67" s="47">
        <v>203.65999999999997</v>
      </c>
      <c r="L67" s="47">
        <v>24.97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0</v>
      </c>
      <c r="Y67">
        <v>0</v>
      </c>
      <c r="Z67">
        <v>28.82</v>
      </c>
      <c r="AA67">
        <v>1.47</v>
      </c>
      <c r="AB67">
        <v>20.170000000000002</v>
      </c>
      <c r="AC67">
        <v>48.04</v>
      </c>
      <c r="AD67">
        <v>0</v>
      </c>
      <c r="AE67">
        <v>32.659999999999997</v>
      </c>
      <c r="AF67">
        <v>19.21</v>
      </c>
      <c r="AG67">
        <v>0</v>
      </c>
      <c r="AH67">
        <v>0</v>
      </c>
      <c r="AI67">
        <v>31.7</v>
      </c>
      <c r="AJ67">
        <v>9.61</v>
      </c>
      <c r="AK67">
        <v>32.659999999999997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48.04</v>
      </c>
      <c r="AR67">
        <v>0</v>
      </c>
      <c r="AS67">
        <v>0</v>
      </c>
      <c r="AT67">
        <v>32.659999999999997</v>
      </c>
      <c r="AU67">
        <v>0</v>
      </c>
      <c r="AV67">
        <v>26.9</v>
      </c>
      <c r="AW67">
        <v>0.56000000000000005</v>
      </c>
      <c r="AX67">
        <v>38.43</v>
      </c>
      <c r="AY67">
        <v>0.32</v>
      </c>
      <c r="AZ67">
        <v>0.72</v>
      </c>
      <c r="BA67">
        <v>14.41</v>
      </c>
      <c r="BB67">
        <v>2.88</v>
      </c>
      <c r="BC67">
        <v>0</v>
      </c>
      <c r="BD67">
        <v>0</v>
      </c>
      <c r="BE67">
        <v>14.41</v>
      </c>
      <c r="BF67">
        <v>0.48</v>
      </c>
      <c r="BG67">
        <v>28.82</v>
      </c>
      <c r="BH67">
        <v>0</v>
      </c>
      <c r="BI67">
        <v>16.329999999999998</v>
      </c>
      <c r="BJ67">
        <v>5.76</v>
      </c>
      <c r="BK67">
        <v>0</v>
      </c>
      <c r="BL67">
        <v>60.03</v>
      </c>
      <c r="BM67">
        <v>9.1999999999999993</v>
      </c>
    </row>
    <row r="68" spans="7:65">
      <c r="G68" t="s">
        <v>110</v>
      </c>
      <c r="H68" s="74">
        <v>232.16</v>
      </c>
      <c r="I68" s="47">
        <v>0</v>
      </c>
      <c r="J68" s="47">
        <v>52.05</v>
      </c>
      <c r="K68" s="47">
        <v>203.65999999999997</v>
      </c>
      <c r="L68" s="47">
        <v>24.97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0</v>
      </c>
      <c r="Y68">
        <v>0</v>
      </c>
      <c r="Z68">
        <v>28.82</v>
      </c>
      <c r="AA68">
        <v>1.47</v>
      </c>
      <c r="AB68">
        <v>20.170000000000002</v>
      </c>
      <c r="AC68">
        <v>48.04</v>
      </c>
      <c r="AD68">
        <v>0</v>
      </c>
      <c r="AE68">
        <v>32.659999999999997</v>
      </c>
      <c r="AF68">
        <v>19.21</v>
      </c>
      <c r="AG68">
        <v>0</v>
      </c>
      <c r="AH68">
        <v>0</v>
      </c>
      <c r="AI68">
        <v>31.7</v>
      </c>
      <c r="AJ68">
        <v>9.61</v>
      </c>
      <c r="AK68">
        <v>32.659999999999997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48.04</v>
      </c>
      <c r="AR68">
        <v>0</v>
      </c>
      <c r="AS68">
        <v>0</v>
      </c>
      <c r="AT68">
        <v>32.659999999999997</v>
      </c>
      <c r="AU68">
        <v>0</v>
      </c>
      <c r="AV68">
        <v>26.9</v>
      </c>
      <c r="AW68">
        <v>0.48</v>
      </c>
      <c r="AX68">
        <v>38.43</v>
      </c>
      <c r="AY68">
        <v>0.28000000000000003</v>
      </c>
      <c r="AZ68">
        <v>0.61</v>
      </c>
      <c r="BA68">
        <v>14.41</v>
      </c>
      <c r="BB68">
        <v>2.88</v>
      </c>
      <c r="BC68">
        <v>0</v>
      </c>
      <c r="BD68">
        <v>0</v>
      </c>
      <c r="BE68">
        <v>14.41</v>
      </c>
      <c r="BF68">
        <v>0.48</v>
      </c>
      <c r="BG68">
        <v>28.82</v>
      </c>
      <c r="BH68">
        <v>0</v>
      </c>
      <c r="BI68">
        <v>16.329999999999998</v>
      </c>
      <c r="BJ68">
        <v>5.76</v>
      </c>
      <c r="BK68">
        <v>0</v>
      </c>
      <c r="BL68">
        <v>50.58</v>
      </c>
      <c r="BM68">
        <v>8.8000000000000007</v>
      </c>
    </row>
    <row r="69" spans="7:65">
      <c r="G69" t="s">
        <v>111</v>
      </c>
      <c r="H69" s="74">
        <v>231.76</v>
      </c>
      <c r="I69" s="47">
        <v>0</v>
      </c>
      <c r="J69" s="47">
        <v>71.38</v>
      </c>
      <c r="K69" s="47">
        <v>200.09999999999997</v>
      </c>
      <c r="L69" s="47">
        <v>24.97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0</v>
      </c>
      <c r="Y69">
        <v>0</v>
      </c>
      <c r="Z69">
        <v>28.82</v>
      </c>
      <c r="AA69">
        <v>1.47</v>
      </c>
      <c r="AB69">
        <v>20.170000000000002</v>
      </c>
      <c r="AC69">
        <v>48.04</v>
      </c>
      <c r="AD69">
        <v>0</v>
      </c>
      <c r="AE69">
        <v>32.659999999999997</v>
      </c>
      <c r="AF69">
        <v>19.21</v>
      </c>
      <c r="AG69">
        <v>0</v>
      </c>
      <c r="AH69">
        <v>0</v>
      </c>
      <c r="AI69">
        <v>31.7</v>
      </c>
      <c r="AJ69">
        <v>9.61</v>
      </c>
      <c r="AK69">
        <v>32.659999999999997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48.04</v>
      </c>
      <c r="AR69">
        <v>28.82</v>
      </c>
      <c r="AS69">
        <v>0</v>
      </c>
      <c r="AT69">
        <v>32.659999999999997</v>
      </c>
      <c r="AU69">
        <v>0</v>
      </c>
      <c r="AV69">
        <v>26.9</v>
      </c>
      <c r="AW69">
        <v>0.4</v>
      </c>
      <c r="AX69">
        <v>29.49</v>
      </c>
      <c r="AY69">
        <v>0.23</v>
      </c>
      <c r="AZ69">
        <v>0.52</v>
      </c>
      <c r="BA69">
        <v>19.79</v>
      </c>
      <c r="BB69">
        <v>2.88</v>
      </c>
      <c r="BC69">
        <v>0</v>
      </c>
      <c r="BD69">
        <v>0</v>
      </c>
      <c r="BE69">
        <v>14.41</v>
      </c>
      <c r="BF69">
        <v>0.48</v>
      </c>
      <c r="BG69">
        <v>28.82</v>
      </c>
      <c r="BH69">
        <v>0</v>
      </c>
      <c r="BI69">
        <v>16.329999999999998</v>
      </c>
      <c r="BJ69">
        <v>5.76</v>
      </c>
      <c r="BK69">
        <v>0</v>
      </c>
      <c r="BL69">
        <v>41.09</v>
      </c>
      <c r="BM69">
        <v>8.4</v>
      </c>
    </row>
    <row r="70" spans="7:65">
      <c r="G70" t="s">
        <v>112</v>
      </c>
      <c r="H70" s="74">
        <v>231.55999999999997</v>
      </c>
      <c r="I70" s="47">
        <v>0</v>
      </c>
      <c r="J70" s="47">
        <v>61.61</v>
      </c>
      <c r="K70" s="47">
        <v>161.41</v>
      </c>
      <c r="L70" s="47">
        <v>24.97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0</v>
      </c>
      <c r="Z70">
        <v>28.82</v>
      </c>
      <c r="AA70">
        <v>1.47</v>
      </c>
      <c r="AB70">
        <v>20.170000000000002</v>
      </c>
      <c r="AC70">
        <v>48.04</v>
      </c>
      <c r="AD70">
        <v>0</v>
      </c>
      <c r="AE70">
        <v>34.590000000000003</v>
      </c>
      <c r="AF70">
        <v>19.21</v>
      </c>
      <c r="AG70">
        <v>0</v>
      </c>
      <c r="AH70">
        <v>0</v>
      </c>
      <c r="AI70">
        <v>31.7</v>
      </c>
      <c r="AJ70">
        <v>14.41</v>
      </c>
      <c r="AK70">
        <v>34.590000000000003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48.04</v>
      </c>
      <c r="AR70">
        <v>28.82</v>
      </c>
      <c r="AS70">
        <v>0</v>
      </c>
      <c r="AT70">
        <v>34.590000000000003</v>
      </c>
      <c r="AU70">
        <v>0</v>
      </c>
      <c r="AV70">
        <v>26.9</v>
      </c>
      <c r="AW70">
        <v>0.33</v>
      </c>
      <c r="AX70">
        <v>0</v>
      </c>
      <c r="AY70">
        <v>0.18</v>
      </c>
      <c r="AZ70">
        <v>0.41</v>
      </c>
      <c r="BA70">
        <v>0</v>
      </c>
      <c r="BB70">
        <v>2.88</v>
      </c>
      <c r="BC70">
        <v>0</v>
      </c>
      <c r="BD70">
        <v>0</v>
      </c>
      <c r="BE70">
        <v>14.41</v>
      </c>
      <c r="BF70">
        <v>0.48</v>
      </c>
      <c r="BG70">
        <v>28.82</v>
      </c>
      <c r="BH70">
        <v>0</v>
      </c>
      <c r="BI70">
        <v>16.329999999999998</v>
      </c>
      <c r="BJ70">
        <v>5.76</v>
      </c>
      <c r="BK70">
        <v>0</v>
      </c>
      <c r="BL70">
        <v>31.32</v>
      </c>
      <c r="BM70">
        <v>8.1999999999999993</v>
      </c>
    </row>
    <row r="71" spans="7:65">
      <c r="G71" t="s">
        <v>113</v>
      </c>
      <c r="H71" s="74">
        <v>231.35999999999999</v>
      </c>
      <c r="I71" s="47">
        <v>0</v>
      </c>
      <c r="J71" s="47">
        <v>54.22</v>
      </c>
      <c r="K71" s="47">
        <v>173.89</v>
      </c>
      <c r="L71" s="47">
        <v>23.049999999999997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</v>
      </c>
      <c r="Z71">
        <v>28.82</v>
      </c>
      <c r="AA71">
        <v>1.37</v>
      </c>
      <c r="AB71">
        <v>20.170000000000002</v>
      </c>
      <c r="AC71">
        <v>48.04</v>
      </c>
      <c r="AD71">
        <v>0</v>
      </c>
      <c r="AE71">
        <v>36.51</v>
      </c>
      <c r="AF71">
        <v>19.21</v>
      </c>
      <c r="AG71">
        <v>0</v>
      </c>
      <c r="AH71">
        <v>0</v>
      </c>
      <c r="AI71">
        <v>31.7</v>
      </c>
      <c r="AJ71">
        <v>14.41</v>
      </c>
      <c r="AK71">
        <v>36.51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48.04</v>
      </c>
      <c r="AR71">
        <v>28.82</v>
      </c>
      <c r="AS71">
        <v>0</v>
      </c>
      <c r="AT71">
        <v>43.23</v>
      </c>
      <c r="AU71">
        <v>0</v>
      </c>
      <c r="AV71">
        <v>26.9</v>
      </c>
      <c r="AW71">
        <v>0.2</v>
      </c>
      <c r="AX71">
        <v>0</v>
      </c>
      <c r="AY71">
        <v>0.12</v>
      </c>
      <c r="AZ71">
        <v>0.26</v>
      </c>
      <c r="BA71">
        <v>0</v>
      </c>
      <c r="BB71">
        <v>0.96</v>
      </c>
      <c r="BC71">
        <v>0</v>
      </c>
      <c r="BD71">
        <v>0</v>
      </c>
      <c r="BE71">
        <v>14.41</v>
      </c>
      <c r="BF71">
        <v>0.48</v>
      </c>
      <c r="BG71">
        <v>28.82</v>
      </c>
      <c r="BH71">
        <v>0</v>
      </c>
      <c r="BI71">
        <v>16.329999999999998</v>
      </c>
      <c r="BJ71">
        <v>5.76</v>
      </c>
      <c r="BK71">
        <v>0</v>
      </c>
      <c r="BL71">
        <v>24.03</v>
      </c>
      <c r="BM71">
        <v>8</v>
      </c>
    </row>
    <row r="72" spans="7:65">
      <c r="G72" t="s">
        <v>114</v>
      </c>
      <c r="H72" s="74">
        <v>231.35999999999999</v>
      </c>
      <c r="I72" s="47">
        <v>0</v>
      </c>
      <c r="J72" s="47">
        <v>45.99</v>
      </c>
      <c r="K72" s="47">
        <v>173.89</v>
      </c>
      <c r="L72" s="47">
        <v>23.049999999999997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</v>
      </c>
      <c r="Z72">
        <v>28.82</v>
      </c>
      <c r="AA72">
        <v>1.37</v>
      </c>
      <c r="AB72">
        <v>20.170000000000002</v>
      </c>
      <c r="AC72">
        <v>48.04</v>
      </c>
      <c r="AD72">
        <v>0</v>
      </c>
      <c r="AE72">
        <v>36.51</v>
      </c>
      <c r="AF72">
        <v>19.21</v>
      </c>
      <c r="AG72">
        <v>0</v>
      </c>
      <c r="AH72">
        <v>0</v>
      </c>
      <c r="AI72">
        <v>31.7</v>
      </c>
      <c r="AJ72">
        <v>14.41</v>
      </c>
      <c r="AK72">
        <v>36.51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48.04</v>
      </c>
      <c r="AR72">
        <v>28.82</v>
      </c>
      <c r="AS72">
        <v>0</v>
      </c>
      <c r="AT72">
        <v>43.23</v>
      </c>
      <c r="AU72">
        <v>0</v>
      </c>
      <c r="AV72">
        <v>26.9</v>
      </c>
      <c r="AW72">
        <v>0.12</v>
      </c>
      <c r="AX72">
        <v>0</v>
      </c>
      <c r="AY72">
        <v>7.0000000000000007E-2</v>
      </c>
      <c r="AZ72">
        <v>0.16</v>
      </c>
      <c r="BA72">
        <v>0</v>
      </c>
      <c r="BB72">
        <v>0.96</v>
      </c>
      <c r="BC72">
        <v>0</v>
      </c>
      <c r="BD72">
        <v>0</v>
      </c>
      <c r="BE72">
        <v>14.41</v>
      </c>
      <c r="BF72">
        <v>0.48</v>
      </c>
      <c r="BG72">
        <v>28.82</v>
      </c>
      <c r="BH72">
        <v>0</v>
      </c>
      <c r="BI72">
        <v>16.329999999999998</v>
      </c>
      <c r="BJ72">
        <v>5.76</v>
      </c>
      <c r="BK72">
        <v>0</v>
      </c>
      <c r="BL72">
        <v>15.8</v>
      </c>
      <c r="BM72">
        <v>8</v>
      </c>
    </row>
    <row r="73" spans="7:65">
      <c r="G73" t="s">
        <v>115</v>
      </c>
      <c r="H73" s="74">
        <v>231.35999999999999</v>
      </c>
      <c r="I73" s="47">
        <v>0</v>
      </c>
      <c r="J73" s="47">
        <v>38.630000000000003</v>
      </c>
      <c r="K73" s="47">
        <v>173.89</v>
      </c>
      <c r="L73" s="47">
        <v>23.049999999999997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28.82</v>
      </c>
      <c r="AA73">
        <v>1.37</v>
      </c>
      <c r="AB73">
        <v>20.170000000000002</v>
      </c>
      <c r="AC73">
        <v>48.04</v>
      </c>
      <c r="AD73">
        <v>0</v>
      </c>
      <c r="AE73">
        <v>36.51</v>
      </c>
      <c r="AF73">
        <v>19.21</v>
      </c>
      <c r="AG73">
        <v>0</v>
      </c>
      <c r="AH73">
        <v>0</v>
      </c>
      <c r="AI73">
        <v>31.7</v>
      </c>
      <c r="AJ73">
        <v>14.41</v>
      </c>
      <c r="AK73">
        <v>36.51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48.04</v>
      </c>
      <c r="AR73">
        <v>28.82</v>
      </c>
      <c r="AS73">
        <v>0</v>
      </c>
      <c r="AT73">
        <v>43.23</v>
      </c>
      <c r="AU73">
        <v>0</v>
      </c>
      <c r="AV73">
        <v>26.9</v>
      </c>
      <c r="AW73">
        <v>0.04</v>
      </c>
      <c r="AX73">
        <v>0</v>
      </c>
      <c r="AY73">
        <v>0.03</v>
      </c>
      <c r="AZ73">
        <v>0.06</v>
      </c>
      <c r="BA73">
        <v>0</v>
      </c>
      <c r="BB73">
        <v>0.96</v>
      </c>
      <c r="BC73">
        <v>0</v>
      </c>
      <c r="BD73">
        <v>0</v>
      </c>
      <c r="BE73">
        <v>14.41</v>
      </c>
      <c r="BF73">
        <v>0.48</v>
      </c>
      <c r="BG73">
        <v>28.82</v>
      </c>
      <c r="BH73">
        <v>0</v>
      </c>
      <c r="BI73">
        <v>16.329999999999998</v>
      </c>
      <c r="BJ73">
        <v>5.76</v>
      </c>
      <c r="BK73">
        <v>0</v>
      </c>
      <c r="BL73">
        <v>8.44</v>
      </c>
      <c r="BM73">
        <v>8</v>
      </c>
    </row>
    <row r="74" spans="7:65">
      <c r="G74" t="s">
        <v>116</v>
      </c>
      <c r="H74" s="74">
        <v>231.35999999999999</v>
      </c>
      <c r="I74" s="47">
        <v>0</v>
      </c>
      <c r="J74" s="47">
        <v>33.94</v>
      </c>
      <c r="K74" s="47">
        <v>173.89</v>
      </c>
      <c r="L74" s="47">
        <v>23.049999999999997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28.82</v>
      </c>
      <c r="AA74">
        <v>1.37</v>
      </c>
      <c r="AB74">
        <v>20.170000000000002</v>
      </c>
      <c r="AC74">
        <v>48.04</v>
      </c>
      <c r="AD74">
        <v>0</v>
      </c>
      <c r="AE74">
        <v>36.51</v>
      </c>
      <c r="AF74">
        <v>19.21</v>
      </c>
      <c r="AG74">
        <v>0</v>
      </c>
      <c r="AH74">
        <v>0</v>
      </c>
      <c r="AI74">
        <v>31.7</v>
      </c>
      <c r="AJ74">
        <v>14.41</v>
      </c>
      <c r="AK74">
        <v>36.51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48.04</v>
      </c>
      <c r="AR74">
        <v>28.82</v>
      </c>
      <c r="AS74">
        <v>0</v>
      </c>
      <c r="AT74">
        <v>43.23</v>
      </c>
      <c r="AU74">
        <v>0</v>
      </c>
      <c r="AV74">
        <v>26.9</v>
      </c>
      <c r="AW74">
        <v>0.04</v>
      </c>
      <c r="AX74">
        <v>0</v>
      </c>
      <c r="AY74">
        <v>0.02</v>
      </c>
      <c r="AZ74">
        <v>0.06</v>
      </c>
      <c r="BA74">
        <v>0</v>
      </c>
      <c r="BB74">
        <v>0.96</v>
      </c>
      <c r="BC74">
        <v>0</v>
      </c>
      <c r="BD74">
        <v>0</v>
      </c>
      <c r="BE74">
        <v>14.41</v>
      </c>
      <c r="BF74">
        <v>0.48</v>
      </c>
      <c r="BG74">
        <v>28.82</v>
      </c>
      <c r="BH74">
        <v>0</v>
      </c>
      <c r="BI74">
        <v>16.329999999999998</v>
      </c>
      <c r="BJ74">
        <v>5.76</v>
      </c>
      <c r="BK74">
        <v>0</v>
      </c>
      <c r="BL74">
        <v>3.75</v>
      </c>
      <c r="BM74">
        <v>8</v>
      </c>
    </row>
    <row r="75" spans="7:65">
      <c r="G75" t="s">
        <v>117</v>
      </c>
      <c r="H75" s="74">
        <v>471.54</v>
      </c>
      <c r="I75" s="47">
        <v>0</v>
      </c>
      <c r="J75" s="47">
        <v>31.56</v>
      </c>
      <c r="K75" s="47">
        <v>173.89</v>
      </c>
      <c r="L75" s="47">
        <v>22.089999999999996</v>
      </c>
      <c r="M75" s="75">
        <v>0</v>
      </c>
      <c r="N75" s="74">
        <v>86.47</v>
      </c>
      <c r="O75" s="47">
        <v>249.79</v>
      </c>
      <c r="P75" s="47">
        <v>0</v>
      </c>
      <c r="Q75" s="47">
        <v>0</v>
      </c>
      <c r="R75" s="47">
        <v>0</v>
      </c>
      <c r="S75" s="75">
        <v>0</v>
      </c>
      <c r="W75">
        <v>5.76</v>
      </c>
      <c r="X75">
        <v>0</v>
      </c>
      <c r="Y75">
        <v>96.07</v>
      </c>
      <c r="Z75">
        <v>28.82</v>
      </c>
      <c r="AA75">
        <v>1.47</v>
      </c>
      <c r="AB75">
        <v>20.170000000000002</v>
      </c>
      <c r="AC75">
        <v>48.04</v>
      </c>
      <c r="AD75">
        <v>0</v>
      </c>
      <c r="AE75">
        <v>36.51</v>
      </c>
      <c r="AF75">
        <v>19.21</v>
      </c>
      <c r="AG75">
        <v>28.82</v>
      </c>
      <c r="AH75">
        <v>48.04</v>
      </c>
      <c r="AI75">
        <v>31.7</v>
      </c>
      <c r="AJ75">
        <v>14.41</v>
      </c>
      <c r="AK75">
        <v>36.51</v>
      </c>
      <c r="AL75">
        <v>48.04</v>
      </c>
      <c r="AM75">
        <v>30.74</v>
      </c>
      <c r="AN75">
        <v>90.31</v>
      </c>
      <c r="AO75">
        <v>7.69</v>
      </c>
      <c r="AP75">
        <v>9.61</v>
      </c>
      <c r="AQ75">
        <v>48.04</v>
      </c>
      <c r="AR75">
        <v>28.82</v>
      </c>
      <c r="AS75">
        <v>0</v>
      </c>
      <c r="AT75">
        <v>43.23</v>
      </c>
      <c r="AU75">
        <v>0</v>
      </c>
      <c r="AV75">
        <v>26.9</v>
      </c>
      <c r="AW75">
        <v>0.04</v>
      </c>
      <c r="AX75">
        <v>0</v>
      </c>
      <c r="AY75">
        <v>0.03</v>
      </c>
      <c r="AZ75">
        <v>0.06</v>
      </c>
      <c r="BA75">
        <v>0</v>
      </c>
      <c r="BB75">
        <v>0</v>
      </c>
      <c r="BC75">
        <v>38.43</v>
      </c>
      <c r="BD75">
        <v>134.5</v>
      </c>
      <c r="BE75">
        <v>14.41</v>
      </c>
      <c r="BF75">
        <v>0.48</v>
      </c>
      <c r="BG75">
        <v>28.82</v>
      </c>
      <c r="BH75">
        <v>0</v>
      </c>
      <c r="BI75">
        <v>16.329999999999998</v>
      </c>
      <c r="BJ75">
        <v>5.76</v>
      </c>
      <c r="BK75">
        <v>38.43</v>
      </c>
      <c r="BL75">
        <v>1.27</v>
      </c>
      <c r="BM75">
        <v>8</v>
      </c>
    </row>
    <row r="76" spans="7:65">
      <c r="G76" t="s">
        <v>118</v>
      </c>
      <c r="H76" s="74">
        <v>471.54</v>
      </c>
      <c r="I76" s="47">
        <v>0</v>
      </c>
      <c r="J76" s="47">
        <v>30.61</v>
      </c>
      <c r="K76" s="47">
        <v>173.89</v>
      </c>
      <c r="L76" s="47">
        <v>22.089999999999996</v>
      </c>
      <c r="M76" s="75">
        <v>0</v>
      </c>
      <c r="N76" s="74">
        <v>86.47</v>
      </c>
      <c r="O76" s="47">
        <v>249.79</v>
      </c>
      <c r="P76" s="47">
        <v>0</v>
      </c>
      <c r="Q76" s="47">
        <v>0</v>
      </c>
      <c r="R76" s="47">
        <v>0</v>
      </c>
      <c r="S76" s="75">
        <v>0</v>
      </c>
      <c r="W76">
        <v>5.76</v>
      </c>
      <c r="X76">
        <v>0</v>
      </c>
      <c r="Y76">
        <v>96.07</v>
      </c>
      <c r="Z76">
        <v>28.82</v>
      </c>
      <c r="AA76">
        <v>1.47</v>
      </c>
      <c r="AB76">
        <v>20.170000000000002</v>
      </c>
      <c r="AC76">
        <v>48.04</v>
      </c>
      <c r="AD76">
        <v>0</v>
      </c>
      <c r="AE76">
        <v>36.51</v>
      </c>
      <c r="AF76">
        <v>19.21</v>
      </c>
      <c r="AG76">
        <v>28.82</v>
      </c>
      <c r="AH76">
        <v>48.04</v>
      </c>
      <c r="AI76">
        <v>31.7</v>
      </c>
      <c r="AJ76">
        <v>14.41</v>
      </c>
      <c r="AK76">
        <v>36.51</v>
      </c>
      <c r="AL76">
        <v>48.04</v>
      </c>
      <c r="AM76">
        <v>30.74</v>
      </c>
      <c r="AN76">
        <v>90.31</v>
      </c>
      <c r="AO76">
        <v>7.69</v>
      </c>
      <c r="AP76">
        <v>9.61</v>
      </c>
      <c r="AQ76">
        <v>48.04</v>
      </c>
      <c r="AR76">
        <v>28.82</v>
      </c>
      <c r="AS76">
        <v>0</v>
      </c>
      <c r="AT76">
        <v>43.23</v>
      </c>
      <c r="AU76">
        <v>0</v>
      </c>
      <c r="AV76">
        <v>26.9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38.43</v>
      </c>
      <c r="BD76">
        <v>134.5</v>
      </c>
      <c r="BE76">
        <v>14.41</v>
      </c>
      <c r="BF76">
        <v>0.48</v>
      </c>
      <c r="BG76">
        <v>28.82</v>
      </c>
      <c r="BH76">
        <v>0</v>
      </c>
      <c r="BI76">
        <v>16.329999999999998</v>
      </c>
      <c r="BJ76">
        <v>5.76</v>
      </c>
      <c r="BK76">
        <v>38.43</v>
      </c>
      <c r="BL76">
        <v>0.32</v>
      </c>
      <c r="BM76">
        <v>8</v>
      </c>
    </row>
    <row r="77" spans="7:65">
      <c r="G77" t="s">
        <v>119</v>
      </c>
      <c r="H77" s="74">
        <v>471.54</v>
      </c>
      <c r="I77" s="47">
        <v>0</v>
      </c>
      <c r="J77" s="47">
        <v>30.29</v>
      </c>
      <c r="K77" s="47">
        <v>173.89</v>
      </c>
      <c r="L77" s="47">
        <v>22.089999999999996</v>
      </c>
      <c r="M77" s="75">
        <v>0</v>
      </c>
      <c r="N77" s="74">
        <v>86.47</v>
      </c>
      <c r="O77" s="47">
        <v>249.79</v>
      </c>
      <c r="P77" s="47">
        <v>0</v>
      </c>
      <c r="Q77" s="47">
        <v>0</v>
      </c>
      <c r="R77" s="47">
        <v>0</v>
      </c>
      <c r="S77" s="75">
        <v>0</v>
      </c>
      <c r="W77">
        <v>5.76</v>
      </c>
      <c r="X77">
        <v>0</v>
      </c>
      <c r="Y77">
        <v>96.07</v>
      </c>
      <c r="Z77">
        <v>28.82</v>
      </c>
      <c r="AA77">
        <v>1.47</v>
      </c>
      <c r="AB77">
        <v>20.170000000000002</v>
      </c>
      <c r="AC77">
        <v>48.04</v>
      </c>
      <c r="AD77">
        <v>0</v>
      </c>
      <c r="AE77">
        <v>36.51</v>
      </c>
      <c r="AF77">
        <v>19.21</v>
      </c>
      <c r="AG77">
        <v>28.82</v>
      </c>
      <c r="AH77">
        <v>48.04</v>
      </c>
      <c r="AI77">
        <v>31.7</v>
      </c>
      <c r="AJ77">
        <v>14.41</v>
      </c>
      <c r="AK77">
        <v>36.51</v>
      </c>
      <c r="AL77">
        <v>48.04</v>
      </c>
      <c r="AM77">
        <v>30.74</v>
      </c>
      <c r="AN77">
        <v>90.31</v>
      </c>
      <c r="AO77">
        <v>7.69</v>
      </c>
      <c r="AP77">
        <v>9.61</v>
      </c>
      <c r="AQ77">
        <v>48.04</v>
      </c>
      <c r="AR77">
        <v>28.82</v>
      </c>
      <c r="AS77">
        <v>0</v>
      </c>
      <c r="AT77">
        <v>43.23</v>
      </c>
      <c r="AU77">
        <v>0</v>
      </c>
      <c r="AV77">
        <v>26.9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38.43</v>
      </c>
      <c r="BD77">
        <v>134.5</v>
      </c>
      <c r="BE77">
        <v>14.41</v>
      </c>
      <c r="BF77">
        <v>0.48</v>
      </c>
      <c r="BG77">
        <v>28.82</v>
      </c>
      <c r="BH77">
        <v>0</v>
      </c>
      <c r="BI77">
        <v>16.329999999999998</v>
      </c>
      <c r="BJ77">
        <v>5.76</v>
      </c>
      <c r="BK77">
        <v>38.43</v>
      </c>
      <c r="BL77">
        <v>0</v>
      </c>
      <c r="BM77">
        <v>8</v>
      </c>
    </row>
    <row r="78" spans="7:65">
      <c r="G78" t="s">
        <v>120</v>
      </c>
      <c r="H78" s="74">
        <v>471.54</v>
      </c>
      <c r="I78" s="47">
        <v>0</v>
      </c>
      <c r="J78" s="47">
        <v>1.47</v>
      </c>
      <c r="K78" s="47">
        <v>173.89</v>
      </c>
      <c r="L78" s="47">
        <v>22.089999999999996</v>
      </c>
      <c r="M78" s="75">
        <v>0</v>
      </c>
      <c r="N78" s="74">
        <v>86.47</v>
      </c>
      <c r="O78" s="47">
        <v>249.79</v>
      </c>
      <c r="P78" s="47">
        <v>0</v>
      </c>
      <c r="Q78" s="47">
        <v>0</v>
      </c>
      <c r="R78" s="47">
        <v>0</v>
      </c>
      <c r="S78" s="75">
        <v>0</v>
      </c>
      <c r="W78">
        <v>5.76</v>
      </c>
      <c r="X78">
        <v>0</v>
      </c>
      <c r="Y78">
        <v>96.07</v>
      </c>
      <c r="Z78">
        <v>28.82</v>
      </c>
      <c r="AA78">
        <v>1.47</v>
      </c>
      <c r="AB78">
        <v>20.170000000000002</v>
      </c>
      <c r="AC78">
        <v>48.04</v>
      </c>
      <c r="AD78">
        <v>0</v>
      </c>
      <c r="AE78">
        <v>36.51</v>
      </c>
      <c r="AF78">
        <v>19.21</v>
      </c>
      <c r="AG78">
        <v>28.82</v>
      </c>
      <c r="AH78">
        <v>48.04</v>
      </c>
      <c r="AI78">
        <v>31.7</v>
      </c>
      <c r="AJ78">
        <v>14.41</v>
      </c>
      <c r="AK78">
        <v>36.51</v>
      </c>
      <c r="AL78">
        <v>48.04</v>
      </c>
      <c r="AM78">
        <v>30.74</v>
      </c>
      <c r="AN78">
        <v>90.31</v>
      </c>
      <c r="AO78">
        <v>7.69</v>
      </c>
      <c r="AP78">
        <v>9.61</v>
      </c>
      <c r="AQ78">
        <v>48.04</v>
      </c>
      <c r="AR78">
        <v>0</v>
      </c>
      <c r="AS78">
        <v>0</v>
      </c>
      <c r="AT78">
        <v>43.23</v>
      </c>
      <c r="AU78">
        <v>0</v>
      </c>
      <c r="AV78">
        <v>26.9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38.43</v>
      </c>
      <c r="BD78">
        <v>134.5</v>
      </c>
      <c r="BE78">
        <v>14.41</v>
      </c>
      <c r="BF78">
        <v>0.48</v>
      </c>
      <c r="BG78">
        <v>28.82</v>
      </c>
      <c r="BH78">
        <v>0</v>
      </c>
      <c r="BI78">
        <v>16.329999999999998</v>
      </c>
      <c r="BJ78">
        <v>5.76</v>
      </c>
      <c r="BK78">
        <v>38.43</v>
      </c>
      <c r="BL78">
        <v>0</v>
      </c>
      <c r="BM78">
        <v>8</v>
      </c>
    </row>
    <row r="79" spans="7:65">
      <c r="G79" t="s">
        <v>121</v>
      </c>
      <c r="H79" s="74">
        <v>471.64</v>
      </c>
      <c r="I79" s="47">
        <v>0</v>
      </c>
      <c r="J79" s="47">
        <v>1.47</v>
      </c>
      <c r="K79" s="47">
        <v>173.89</v>
      </c>
      <c r="L79" s="47">
        <v>22.089999999999996</v>
      </c>
      <c r="M79" s="75">
        <v>0</v>
      </c>
      <c r="N79" s="74">
        <v>86.47</v>
      </c>
      <c r="O79" s="47">
        <v>230.57</v>
      </c>
      <c r="P79" s="47">
        <v>0</v>
      </c>
      <c r="Q79" s="47">
        <v>0</v>
      </c>
      <c r="R79" s="47">
        <v>0</v>
      </c>
      <c r="S79" s="75">
        <v>0</v>
      </c>
      <c r="W79">
        <v>5.76</v>
      </c>
      <c r="X79">
        <v>0</v>
      </c>
      <c r="Y79">
        <v>96.07</v>
      </c>
      <c r="Z79">
        <v>28.82</v>
      </c>
      <c r="AA79">
        <v>1.47</v>
      </c>
      <c r="AB79">
        <v>20.170000000000002</v>
      </c>
      <c r="AC79">
        <v>48.04</v>
      </c>
      <c r="AD79">
        <v>0</v>
      </c>
      <c r="AE79">
        <v>36.51</v>
      </c>
      <c r="AF79">
        <v>19.21</v>
      </c>
      <c r="AG79">
        <v>28.82</v>
      </c>
      <c r="AH79">
        <v>48.04</v>
      </c>
      <c r="AI79">
        <v>31.7</v>
      </c>
      <c r="AJ79">
        <v>14.41</v>
      </c>
      <c r="AK79">
        <v>36.51</v>
      </c>
      <c r="AL79">
        <v>48.04</v>
      </c>
      <c r="AM79">
        <v>30.74</v>
      </c>
      <c r="AN79">
        <v>90.31</v>
      </c>
      <c r="AO79">
        <v>7.69</v>
      </c>
      <c r="AP79">
        <v>9.61</v>
      </c>
      <c r="AQ79">
        <v>48.04</v>
      </c>
      <c r="AR79">
        <v>0</v>
      </c>
      <c r="AS79">
        <v>0</v>
      </c>
      <c r="AT79">
        <v>43.23</v>
      </c>
      <c r="AU79">
        <v>0</v>
      </c>
      <c r="AV79">
        <v>26.9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38.43</v>
      </c>
      <c r="BD79">
        <v>115.28</v>
      </c>
      <c r="BE79">
        <v>14.41</v>
      </c>
      <c r="BF79">
        <v>0.57999999999999996</v>
      </c>
      <c r="BG79">
        <v>28.82</v>
      </c>
      <c r="BH79">
        <v>0</v>
      </c>
      <c r="BI79">
        <v>16.329999999999998</v>
      </c>
      <c r="BJ79">
        <v>5.76</v>
      </c>
      <c r="BK79">
        <v>38.43</v>
      </c>
      <c r="BL79">
        <v>0</v>
      </c>
      <c r="BM79">
        <v>8</v>
      </c>
    </row>
    <row r="80" spans="7:65">
      <c r="G80" t="s">
        <v>122</v>
      </c>
      <c r="H80" s="74">
        <v>471.64</v>
      </c>
      <c r="I80" s="47">
        <v>0</v>
      </c>
      <c r="J80" s="47">
        <v>1.47</v>
      </c>
      <c r="K80" s="47">
        <v>173.89</v>
      </c>
      <c r="L80" s="47">
        <v>22.089999999999996</v>
      </c>
      <c r="M80" s="75">
        <v>0</v>
      </c>
      <c r="N80" s="74">
        <v>86.47</v>
      </c>
      <c r="O80" s="47">
        <v>230.57</v>
      </c>
      <c r="P80" s="47">
        <v>0</v>
      </c>
      <c r="Q80" s="47">
        <v>0</v>
      </c>
      <c r="R80" s="47">
        <v>0</v>
      </c>
      <c r="S80" s="75">
        <v>0</v>
      </c>
      <c r="W80">
        <v>5.76</v>
      </c>
      <c r="X80">
        <v>0</v>
      </c>
      <c r="Y80">
        <v>96.07</v>
      </c>
      <c r="Z80">
        <v>28.82</v>
      </c>
      <c r="AA80">
        <v>1.47</v>
      </c>
      <c r="AB80">
        <v>20.170000000000002</v>
      </c>
      <c r="AC80">
        <v>48.04</v>
      </c>
      <c r="AD80">
        <v>0</v>
      </c>
      <c r="AE80">
        <v>36.51</v>
      </c>
      <c r="AF80">
        <v>19.21</v>
      </c>
      <c r="AG80">
        <v>28.82</v>
      </c>
      <c r="AH80">
        <v>48.04</v>
      </c>
      <c r="AI80">
        <v>31.7</v>
      </c>
      <c r="AJ80">
        <v>14.41</v>
      </c>
      <c r="AK80">
        <v>36.51</v>
      </c>
      <c r="AL80">
        <v>48.04</v>
      </c>
      <c r="AM80">
        <v>30.74</v>
      </c>
      <c r="AN80">
        <v>90.31</v>
      </c>
      <c r="AO80">
        <v>7.69</v>
      </c>
      <c r="AP80">
        <v>9.61</v>
      </c>
      <c r="AQ80">
        <v>48.04</v>
      </c>
      <c r="AR80">
        <v>0</v>
      </c>
      <c r="AS80">
        <v>0</v>
      </c>
      <c r="AT80">
        <v>43.23</v>
      </c>
      <c r="AU80">
        <v>0</v>
      </c>
      <c r="AV80">
        <v>26.9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38.43</v>
      </c>
      <c r="BD80">
        <v>115.28</v>
      </c>
      <c r="BE80">
        <v>14.41</v>
      </c>
      <c r="BF80">
        <v>0.57999999999999996</v>
      </c>
      <c r="BG80">
        <v>28.82</v>
      </c>
      <c r="BH80">
        <v>0</v>
      </c>
      <c r="BI80">
        <v>16.329999999999998</v>
      </c>
      <c r="BJ80">
        <v>5.76</v>
      </c>
      <c r="BK80">
        <v>38.43</v>
      </c>
      <c r="BL80">
        <v>0</v>
      </c>
      <c r="BM80">
        <v>8</v>
      </c>
    </row>
    <row r="81" spans="7:65">
      <c r="G81" t="s">
        <v>123</v>
      </c>
      <c r="H81" s="74">
        <v>472.03999999999996</v>
      </c>
      <c r="I81" s="47">
        <v>0</v>
      </c>
      <c r="J81" s="47">
        <v>1.47</v>
      </c>
      <c r="K81" s="47">
        <v>173.89</v>
      </c>
      <c r="L81" s="47">
        <v>22.089999999999996</v>
      </c>
      <c r="M81" s="75">
        <v>0</v>
      </c>
      <c r="N81" s="74">
        <v>86.47</v>
      </c>
      <c r="O81" s="47">
        <v>230.57</v>
      </c>
      <c r="P81" s="47">
        <v>0</v>
      </c>
      <c r="Q81" s="47">
        <v>0</v>
      </c>
      <c r="R81" s="47">
        <v>0</v>
      </c>
      <c r="S81" s="75">
        <v>0</v>
      </c>
      <c r="W81">
        <v>5.76</v>
      </c>
      <c r="X81">
        <v>0</v>
      </c>
      <c r="Y81">
        <v>96.07</v>
      </c>
      <c r="Z81">
        <v>28.82</v>
      </c>
      <c r="AA81">
        <v>1.47</v>
      </c>
      <c r="AB81">
        <v>20.170000000000002</v>
      </c>
      <c r="AC81">
        <v>48.04</v>
      </c>
      <c r="AD81">
        <v>0</v>
      </c>
      <c r="AE81">
        <v>36.51</v>
      </c>
      <c r="AF81">
        <v>19.21</v>
      </c>
      <c r="AG81">
        <v>28.82</v>
      </c>
      <c r="AH81">
        <v>48.04</v>
      </c>
      <c r="AI81">
        <v>31.7</v>
      </c>
      <c r="AJ81">
        <v>14.41</v>
      </c>
      <c r="AK81">
        <v>36.51</v>
      </c>
      <c r="AL81">
        <v>48.04</v>
      </c>
      <c r="AM81">
        <v>30.74</v>
      </c>
      <c r="AN81">
        <v>90.31</v>
      </c>
      <c r="AO81">
        <v>7.69</v>
      </c>
      <c r="AP81">
        <v>9.61</v>
      </c>
      <c r="AQ81">
        <v>48.04</v>
      </c>
      <c r="AR81">
        <v>0</v>
      </c>
      <c r="AS81">
        <v>0</v>
      </c>
      <c r="AT81">
        <v>43.23</v>
      </c>
      <c r="AU81">
        <v>0</v>
      </c>
      <c r="AV81">
        <v>26.9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38.43</v>
      </c>
      <c r="BD81">
        <v>115.28</v>
      </c>
      <c r="BE81">
        <v>14.41</v>
      </c>
      <c r="BF81">
        <v>0.57999999999999996</v>
      </c>
      <c r="BG81">
        <v>28.82</v>
      </c>
      <c r="BH81">
        <v>0</v>
      </c>
      <c r="BI81">
        <v>16.329999999999998</v>
      </c>
      <c r="BJ81">
        <v>5.76</v>
      </c>
      <c r="BK81">
        <v>38.43</v>
      </c>
      <c r="BL81">
        <v>0</v>
      </c>
      <c r="BM81">
        <v>8.4</v>
      </c>
    </row>
    <row r="82" spans="7:65">
      <c r="G82" t="s">
        <v>124</v>
      </c>
      <c r="H82" s="74">
        <v>472.24</v>
      </c>
      <c r="I82" s="47">
        <v>0</v>
      </c>
      <c r="J82" s="47">
        <v>1.47</v>
      </c>
      <c r="K82" s="47">
        <v>173.89</v>
      </c>
      <c r="L82" s="47">
        <v>22.089999999999996</v>
      </c>
      <c r="M82" s="75">
        <v>0</v>
      </c>
      <c r="N82" s="74">
        <v>86.47</v>
      </c>
      <c r="O82" s="47">
        <v>230.57</v>
      </c>
      <c r="P82" s="47">
        <v>0</v>
      </c>
      <c r="Q82" s="47">
        <v>0</v>
      </c>
      <c r="R82" s="47">
        <v>0</v>
      </c>
      <c r="S82" s="75">
        <v>0</v>
      </c>
      <c r="W82">
        <v>5.76</v>
      </c>
      <c r="X82">
        <v>0</v>
      </c>
      <c r="Y82">
        <v>96.07</v>
      </c>
      <c r="Z82">
        <v>28.82</v>
      </c>
      <c r="AA82">
        <v>1.47</v>
      </c>
      <c r="AB82">
        <v>20.170000000000002</v>
      </c>
      <c r="AC82">
        <v>48.04</v>
      </c>
      <c r="AD82">
        <v>0</v>
      </c>
      <c r="AE82">
        <v>36.51</v>
      </c>
      <c r="AF82">
        <v>19.21</v>
      </c>
      <c r="AG82">
        <v>28.82</v>
      </c>
      <c r="AH82">
        <v>48.04</v>
      </c>
      <c r="AI82">
        <v>31.7</v>
      </c>
      <c r="AJ82">
        <v>14.41</v>
      </c>
      <c r="AK82">
        <v>36.51</v>
      </c>
      <c r="AL82">
        <v>48.04</v>
      </c>
      <c r="AM82">
        <v>30.74</v>
      </c>
      <c r="AN82">
        <v>90.31</v>
      </c>
      <c r="AO82">
        <v>7.69</v>
      </c>
      <c r="AP82">
        <v>9.61</v>
      </c>
      <c r="AQ82">
        <v>48.04</v>
      </c>
      <c r="AR82">
        <v>0</v>
      </c>
      <c r="AS82">
        <v>0</v>
      </c>
      <c r="AT82">
        <v>43.23</v>
      </c>
      <c r="AU82">
        <v>0</v>
      </c>
      <c r="AV82">
        <v>26.9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38.43</v>
      </c>
      <c r="BD82">
        <v>115.28</v>
      </c>
      <c r="BE82">
        <v>14.41</v>
      </c>
      <c r="BF82">
        <v>0.57999999999999996</v>
      </c>
      <c r="BG82">
        <v>28.82</v>
      </c>
      <c r="BH82">
        <v>0</v>
      </c>
      <c r="BI82">
        <v>16.329999999999998</v>
      </c>
      <c r="BJ82">
        <v>5.76</v>
      </c>
      <c r="BK82">
        <v>38.43</v>
      </c>
      <c r="BL82">
        <v>0</v>
      </c>
      <c r="BM82">
        <v>8.6</v>
      </c>
    </row>
    <row r="83" spans="7:65">
      <c r="G83" t="s">
        <v>125</v>
      </c>
      <c r="H83" s="74">
        <v>232.06</v>
      </c>
      <c r="I83" s="47">
        <v>0</v>
      </c>
      <c r="J83" s="47">
        <v>1.47</v>
      </c>
      <c r="K83" s="47">
        <v>155.65</v>
      </c>
      <c r="L83" s="47">
        <v>22.089999999999996</v>
      </c>
      <c r="M83" s="75">
        <v>0</v>
      </c>
      <c r="N83" s="74">
        <v>86.47</v>
      </c>
      <c r="O83" s="47">
        <v>269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28.82</v>
      </c>
      <c r="AA83">
        <v>1.47</v>
      </c>
      <c r="AB83">
        <v>20.170000000000002</v>
      </c>
      <c r="AC83">
        <v>48.04</v>
      </c>
      <c r="AD83">
        <v>0</v>
      </c>
      <c r="AE83">
        <v>34.590000000000003</v>
      </c>
      <c r="AF83">
        <v>19.21</v>
      </c>
      <c r="AG83">
        <v>28.82</v>
      </c>
      <c r="AH83">
        <v>48.04</v>
      </c>
      <c r="AI83">
        <v>31.7</v>
      </c>
      <c r="AJ83">
        <v>8.65</v>
      </c>
      <c r="AK83">
        <v>34.590000000000003</v>
      </c>
      <c r="AL83">
        <v>48.04</v>
      </c>
      <c r="AM83">
        <v>0</v>
      </c>
      <c r="AN83">
        <v>0</v>
      </c>
      <c r="AO83">
        <v>0</v>
      </c>
      <c r="AP83">
        <v>0</v>
      </c>
      <c r="AQ83">
        <v>48.04</v>
      </c>
      <c r="AR83">
        <v>0</v>
      </c>
      <c r="AS83">
        <v>0</v>
      </c>
      <c r="AT83">
        <v>34.590000000000003</v>
      </c>
      <c r="AU83">
        <v>0</v>
      </c>
      <c r="AV83">
        <v>26.9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38.43</v>
      </c>
      <c r="BD83">
        <v>153.71</v>
      </c>
      <c r="BE83">
        <v>14.41</v>
      </c>
      <c r="BF83">
        <v>0.57999999999999996</v>
      </c>
      <c r="BG83">
        <v>28.82</v>
      </c>
      <c r="BH83">
        <v>0</v>
      </c>
      <c r="BI83">
        <v>16.329999999999998</v>
      </c>
      <c r="BJ83">
        <v>5.76</v>
      </c>
      <c r="BK83">
        <v>38.43</v>
      </c>
      <c r="BL83">
        <v>0</v>
      </c>
      <c r="BM83">
        <v>8.6</v>
      </c>
    </row>
    <row r="84" spans="7:65">
      <c r="G84" t="s">
        <v>126</v>
      </c>
      <c r="H84" s="74">
        <v>232.06</v>
      </c>
      <c r="I84" s="47">
        <v>0</v>
      </c>
      <c r="J84" s="47">
        <v>1.47</v>
      </c>
      <c r="K84" s="47">
        <v>155.65</v>
      </c>
      <c r="L84" s="47">
        <v>22.089999999999996</v>
      </c>
      <c r="M84" s="75">
        <v>0</v>
      </c>
      <c r="N84" s="74">
        <v>86.47</v>
      </c>
      <c r="O84" s="47">
        <v>269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28.82</v>
      </c>
      <c r="AA84">
        <v>1.47</v>
      </c>
      <c r="AB84">
        <v>20.170000000000002</v>
      </c>
      <c r="AC84">
        <v>48.04</v>
      </c>
      <c r="AD84">
        <v>0</v>
      </c>
      <c r="AE84">
        <v>34.590000000000003</v>
      </c>
      <c r="AF84">
        <v>19.21</v>
      </c>
      <c r="AG84">
        <v>28.82</v>
      </c>
      <c r="AH84">
        <v>48.04</v>
      </c>
      <c r="AI84">
        <v>31.7</v>
      </c>
      <c r="AJ84">
        <v>8.65</v>
      </c>
      <c r="AK84">
        <v>34.590000000000003</v>
      </c>
      <c r="AL84">
        <v>48.04</v>
      </c>
      <c r="AM84">
        <v>0</v>
      </c>
      <c r="AN84">
        <v>0</v>
      </c>
      <c r="AO84">
        <v>0</v>
      </c>
      <c r="AP84">
        <v>0</v>
      </c>
      <c r="AQ84">
        <v>48.04</v>
      </c>
      <c r="AR84">
        <v>0</v>
      </c>
      <c r="AS84">
        <v>0</v>
      </c>
      <c r="AT84">
        <v>34.590000000000003</v>
      </c>
      <c r="AU84">
        <v>0</v>
      </c>
      <c r="AV84">
        <v>26.9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38.43</v>
      </c>
      <c r="BD84">
        <v>153.71</v>
      </c>
      <c r="BE84">
        <v>14.41</v>
      </c>
      <c r="BF84">
        <v>0.57999999999999996</v>
      </c>
      <c r="BG84">
        <v>28.82</v>
      </c>
      <c r="BH84">
        <v>0</v>
      </c>
      <c r="BI84">
        <v>16.329999999999998</v>
      </c>
      <c r="BJ84">
        <v>5.76</v>
      </c>
      <c r="BK84">
        <v>38.43</v>
      </c>
      <c r="BL84">
        <v>0</v>
      </c>
      <c r="BM84">
        <v>8.6</v>
      </c>
    </row>
    <row r="85" spans="7:65">
      <c r="G85" t="s">
        <v>127</v>
      </c>
      <c r="H85" s="74">
        <v>232.06</v>
      </c>
      <c r="I85" s="47">
        <v>0</v>
      </c>
      <c r="J85" s="47">
        <v>1.47</v>
      </c>
      <c r="K85" s="47">
        <v>155.65</v>
      </c>
      <c r="L85" s="47">
        <v>22.089999999999996</v>
      </c>
      <c r="M85" s="75">
        <v>0</v>
      </c>
      <c r="N85" s="74">
        <v>86.47</v>
      </c>
      <c r="O85" s="47">
        <v>269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28.82</v>
      </c>
      <c r="AA85">
        <v>1.47</v>
      </c>
      <c r="AB85">
        <v>20.170000000000002</v>
      </c>
      <c r="AC85">
        <v>48.04</v>
      </c>
      <c r="AD85">
        <v>0</v>
      </c>
      <c r="AE85">
        <v>34.590000000000003</v>
      </c>
      <c r="AF85">
        <v>19.21</v>
      </c>
      <c r="AG85">
        <v>28.82</v>
      </c>
      <c r="AH85">
        <v>48.04</v>
      </c>
      <c r="AI85">
        <v>31.7</v>
      </c>
      <c r="AJ85">
        <v>8.65</v>
      </c>
      <c r="AK85">
        <v>34.590000000000003</v>
      </c>
      <c r="AL85">
        <v>48.04</v>
      </c>
      <c r="AM85">
        <v>0</v>
      </c>
      <c r="AN85">
        <v>0</v>
      </c>
      <c r="AO85">
        <v>0</v>
      </c>
      <c r="AP85">
        <v>0</v>
      </c>
      <c r="AQ85">
        <v>48.04</v>
      </c>
      <c r="AR85">
        <v>0</v>
      </c>
      <c r="AS85">
        <v>0</v>
      </c>
      <c r="AT85">
        <v>34.590000000000003</v>
      </c>
      <c r="AU85">
        <v>0</v>
      </c>
      <c r="AV85">
        <v>26.9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38.43</v>
      </c>
      <c r="BD85">
        <v>153.71</v>
      </c>
      <c r="BE85">
        <v>14.41</v>
      </c>
      <c r="BF85">
        <v>0.57999999999999996</v>
      </c>
      <c r="BG85">
        <v>28.82</v>
      </c>
      <c r="BH85">
        <v>0</v>
      </c>
      <c r="BI85">
        <v>16.329999999999998</v>
      </c>
      <c r="BJ85">
        <v>5.76</v>
      </c>
      <c r="BK85">
        <v>38.43</v>
      </c>
      <c r="BL85">
        <v>0</v>
      </c>
      <c r="BM85">
        <v>8.6</v>
      </c>
    </row>
    <row r="86" spans="7:65">
      <c r="G86" t="s">
        <v>128</v>
      </c>
      <c r="H86" s="74">
        <v>232.26000000000002</v>
      </c>
      <c r="I86" s="47">
        <v>0</v>
      </c>
      <c r="J86" s="47">
        <v>1.47</v>
      </c>
      <c r="K86" s="47">
        <v>155.65</v>
      </c>
      <c r="L86" s="47">
        <v>22.089999999999996</v>
      </c>
      <c r="M86" s="75">
        <v>0</v>
      </c>
      <c r="N86" s="74">
        <v>86.47</v>
      </c>
      <c r="O86" s="47">
        <v>269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28.82</v>
      </c>
      <c r="AA86">
        <v>1.47</v>
      </c>
      <c r="AB86">
        <v>20.170000000000002</v>
      </c>
      <c r="AC86">
        <v>48.04</v>
      </c>
      <c r="AD86">
        <v>0</v>
      </c>
      <c r="AE86">
        <v>34.590000000000003</v>
      </c>
      <c r="AF86">
        <v>19.21</v>
      </c>
      <c r="AG86">
        <v>28.82</v>
      </c>
      <c r="AH86">
        <v>48.04</v>
      </c>
      <c r="AI86">
        <v>31.7</v>
      </c>
      <c r="AJ86">
        <v>8.65</v>
      </c>
      <c r="AK86">
        <v>34.590000000000003</v>
      </c>
      <c r="AL86">
        <v>48.04</v>
      </c>
      <c r="AM86">
        <v>0</v>
      </c>
      <c r="AN86">
        <v>0</v>
      </c>
      <c r="AO86">
        <v>0</v>
      </c>
      <c r="AP86">
        <v>0</v>
      </c>
      <c r="AQ86">
        <v>48.04</v>
      </c>
      <c r="AR86">
        <v>0</v>
      </c>
      <c r="AS86">
        <v>0</v>
      </c>
      <c r="AT86">
        <v>34.590000000000003</v>
      </c>
      <c r="AU86">
        <v>0</v>
      </c>
      <c r="AV86">
        <v>26.9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38.43</v>
      </c>
      <c r="BD86">
        <v>153.71</v>
      </c>
      <c r="BE86">
        <v>14.41</v>
      </c>
      <c r="BF86">
        <v>0.57999999999999996</v>
      </c>
      <c r="BG86">
        <v>28.82</v>
      </c>
      <c r="BH86">
        <v>0</v>
      </c>
      <c r="BI86">
        <v>16.329999999999998</v>
      </c>
      <c r="BJ86">
        <v>5.76</v>
      </c>
      <c r="BK86">
        <v>38.43</v>
      </c>
      <c r="BL86">
        <v>0</v>
      </c>
      <c r="BM86">
        <v>8.8000000000000007</v>
      </c>
    </row>
    <row r="87" spans="7:65">
      <c r="G87" t="s">
        <v>129</v>
      </c>
      <c r="H87" s="74">
        <v>231.86</v>
      </c>
      <c r="I87" s="47">
        <v>0</v>
      </c>
      <c r="J87" s="47">
        <v>1.37</v>
      </c>
      <c r="K87" s="47">
        <v>146.97999999999999</v>
      </c>
      <c r="L87" s="47">
        <v>22.089999999999996</v>
      </c>
      <c r="M87" s="75">
        <v>0</v>
      </c>
      <c r="N87" s="74">
        <v>86.47</v>
      </c>
      <c r="O87" s="47">
        <v>345.86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28.82</v>
      </c>
      <c r="AA87">
        <v>1.37</v>
      </c>
      <c r="AB87">
        <v>20.170000000000002</v>
      </c>
      <c r="AC87">
        <v>48.04</v>
      </c>
      <c r="AD87">
        <v>0</v>
      </c>
      <c r="AE87">
        <v>31.7</v>
      </c>
      <c r="AF87">
        <v>19.21</v>
      </c>
      <c r="AG87">
        <v>28.82</v>
      </c>
      <c r="AH87">
        <v>48.04</v>
      </c>
      <c r="AI87">
        <v>31.7</v>
      </c>
      <c r="AJ87">
        <v>8.65</v>
      </c>
      <c r="AK87">
        <v>31.7</v>
      </c>
      <c r="AL87">
        <v>48.04</v>
      </c>
      <c r="AM87">
        <v>0</v>
      </c>
      <c r="AN87">
        <v>0</v>
      </c>
      <c r="AO87">
        <v>0</v>
      </c>
      <c r="AP87">
        <v>0</v>
      </c>
      <c r="AQ87">
        <v>48.04</v>
      </c>
      <c r="AR87">
        <v>0</v>
      </c>
      <c r="AS87">
        <v>0</v>
      </c>
      <c r="AT87">
        <v>31.7</v>
      </c>
      <c r="AU87">
        <v>0</v>
      </c>
      <c r="AV87">
        <v>26.9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269</v>
      </c>
      <c r="BE87">
        <v>14.41</v>
      </c>
      <c r="BF87">
        <v>0.57999999999999996</v>
      </c>
      <c r="BG87">
        <v>28.82</v>
      </c>
      <c r="BH87">
        <v>0</v>
      </c>
      <c r="BI87">
        <v>16.329999999999998</v>
      </c>
      <c r="BJ87">
        <v>5.76</v>
      </c>
      <c r="BK87">
        <v>38.43</v>
      </c>
      <c r="BL87">
        <v>0</v>
      </c>
      <c r="BM87">
        <v>8.4</v>
      </c>
    </row>
    <row r="88" spans="7:65">
      <c r="G88" t="s">
        <v>130</v>
      </c>
      <c r="H88" s="74">
        <v>231.86</v>
      </c>
      <c r="I88" s="47">
        <v>0</v>
      </c>
      <c r="J88" s="47">
        <v>1.37</v>
      </c>
      <c r="K88" s="47">
        <v>146.97999999999999</v>
      </c>
      <c r="L88" s="47">
        <v>22.089999999999996</v>
      </c>
      <c r="M88" s="75">
        <v>0</v>
      </c>
      <c r="N88" s="74">
        <v>86.47</v>
      </c>
      <c r="O88" s="47">
        <v>345.86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28.82</v>
      </c>
      <c r="AA88">
        <v>1.37</v>
      </c>
      <c r="AB88">
        <v>20.170000000000002</v>
      </c>
      <c r="AC88">
        <v>48.04</v>
      </c>
      <c r="AD88">
        <v>0</v>
      </c>
      <c r="AE88">
        <v>31.7</v>
      </c>
      <c r="AF88">
        <v>19.21</v>
      </c>
      <c r="AG88">
        <v>28.82</v>
      </c>
      <c r="AH88">
        <v>48.04</v>
      </c>
      <c r="AI88">
        <v>31.7</v>
      </c>
      <c r="AJ88">
        <v>8.65</v>
      </c>
      <c r="AK88">
        <v>31.7</v>
      </c>
      <c r="AL88">
        <v>48.04</v>
      </c>
      <c r="AM88">
        <v>0</v>
      </c>
      <c r="AN88">
        <v>0</v>
      </c>
      <c r="AO88">
        <v>0</v>
      </c>
      <c r="AP88">
        <v>0</v>
      </c>
      <c r="AQ88">
        <v>48.04</v>
      </c>
      <c r="AR88">
        <v>0</v>
      </c>
      <c r="AS88">
        <v>0</v>
      </c>
      <c r="AT88">
        <v>31.7</v>
      </c>
      <c r="AU88">
        <v>0</v>
      </c>
      <c r="AV88">
        <v>26.9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269</v>
      </c>
      <c r="BE88">
        <v>14.41</v>
      </c>
      <c r="BF88">
        <v>0.57999999999999996</v>
      </c>
      <c r="BG88">
        <v>28.82</v>
      </c>
      <c r="BH88">
        <v>0</v>
      </c>
      <c r="BI88">
        <v>16.329999999999998</v>
      </c>
      <c r="BJ88">
        <v>5.76</v>
      </c>
      <c r="BK88">
        <v>38.43</v>
      </c>
      <c r="BL88">
        <v>0</v>
      </c>
      <c r="BM88">
        <v>8.4</v>
      </c>
    </row>
    <row r="89" spans="7:65">
      <c r="G89" t="s">
        <v>131</v>
      </c>
      <c r="H89" s="74">
        <v>231.86</v>
      </c>
      <c r="I89" s="47">
        <v>0</v>
      </c>
      <c r="J89" s="47">
        <v>1.37</v>
      </c>
      <c r="K89" s="47">
        <v>146.97999999999999</v>
      </c>
      <c r="L89" s="47">
        <v>22.089999999999996</v>
      </c>
      <c r="M89" s="75">
        <v>0</v>
      </c>
      <c r="N89" s="74">
        <v>86.47</v>
      </c>
      <c r="O89" s="47">
        <v>345.86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28.82</v>
      </c>
      <c r="AA89">
        <v>1.37</v>
      </c>
      <c r="AB89">
        <v>20.170000000000002</v>
      </c>
      <c r="AC89">
        <v>48.04</v>
      </c>
      <c r="AD89">
        <v>0</v>
      </c>
      <c r="AE89">
        <v>31.7</v>
      </c>
      <c r="AF89">
        <v>19.21</v>
      </c>
      <c r="AG89">
        <v>28.82</v>
      </c>
      <c r="AH89">
        <v>48.04</v>
      </c>
      <c r="AI89">
        <v>31.7</v>
      </c>
      <c r="AJ89">
        <v>8.65</v>
      </c>
      <c r="AK89">
        <v>31.7</v>
      </c>
      <c r="AL89">
        <v>48.04</v>
      </c>
      <c r="AM89">
        <v>0</v>
      </c>
      <c r="AN89">
        <v>0</v>
      </c>
      <c r="AO89">
        <v>0</v>
      </c>
      <c r="AP89">
        <v>0</v>
      </c>
      <c r="AQ89">
        <v>48.04</v>
      </c>
      <c r="AR89">
        <v>0</v>
      </c>
      <c r="AS89">
        <v>0</v>
      </c>
      <c r="AT89">
        <v>31.7</v>
      </c>
      <c r="AU89">
        <v>0</v>
      </c>
      <c r="AV89">
        <v>26.9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269</v>
      </c>
      <c r="BE89">
        <v>14.41</v>
      </c>
      <c r="BF89">
        <v>0.57999999999999996</v>
      </c>
      <c r="BG89">
        <v>28.82</v>
      </c>
      <c r="BH89">
        <v>0</v>
      </c>
      <c r="BI89">
        <v>16.329999999999998</v>
      </c>
      <c r="BJ89">
        <v>5.76</v>
      </c>
      <c r="BK89">
        <v>38.43</v>
      </c>
      <c r="BL89">
        <v>0</v>
      </c>
      <c r="BM89">
        <v>8.4</v>
      </c>
    </row>
    <row r="90" spans="7:65">
      <c r="G90" t="s">
        <v>132</v>
      </c>
      <c r="H90" s="74">
        <v>231.86</v>
      </c>
      <c r="I90" s="47">
        <v>0</v>
      </c>
      <c r="J90" s="47">
        <v>1.37</v>
      </c>
      <c r="K90" s="47">
        <v>146.97999999999999</v>
      </c>
      <c r="L90" s="47">
        <v>22.089999999999996</v>
      </c>
      <c r="M90" s="75">
        <v>0</v>
      </c>
      <c r="N90" s="74">
        <v>86.47</v>
      </c>
      <c r="O90" s="47">
        <v>345.86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28.82</v>
      </c>
      <c r="AA90">
        <v>1.37</v>
      </c>
      <c r="AB90">
        <v>20.170000000000002</v>
      </c>
      <c r="AC90">
        <v>48.04</v>
      </c>
      <c r="AD90">
        <v>0</v>
      </c>
      <c r="AE90">
        <v>31.7</v>
      </c>
      <c r="AF90">
        <v>19.21</v>
      </c>
      <c r="AG90">
        <v>28.82</v>
      </c>
      <c r="AH90">
        <v>48.04</v>
      </c>
      <c r="AI90">
        <v>31.7</v>
      </c>
      <c r="AJ90">
        <v>8.65</v>
      </c>
      <c r="AK90">
        <v>31.7</v>
      </c>
      <c r="AL90">
        <v>48.04</v>
      </c>
      <c r="AM90">
        <v>0</v>
      </c>
      <c r="AN90">
        <v>0</v>
      </c>
      <c r="AO90">
        <v>0</v>
      </c>
      <c r="AP90">
        <v>0</v>
      </c>
      <c r="AQ90">
        <v>48.04</v>
      </c>
      <c r="AR90">
        <v>0</v>
      </c>
      <c r="AS90">
        <v>0</v>
      </c>
      <c r="AT90">
        <v>31.7</v>
      </c>
      <c r="AU90">
        <v>0</v>
      </c>
      <c r="AV90">
        <v>26.9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269</v>
      </c>
      <c r="BE90">
        <v>14.41</v>
      </c>
      <c r="BF90">
        <v>0.57999999999999996</v>
      </c>
      <c r="BG90">
        <v>28.82</v>
      </c>
      <c r="BH90">
        <v>0</v>
      </c>
      <c r="BI90">
        <v>16.329999999999998</v>
      </c>
      <c r="BJ90">
        <v>5.76</v>
      </c>
      <c r="BK90">
        <v>38.43</v>
      </c>
      <c r="BL90">
        <v>0</v>
      </c>
      <c r="BM90">
        <v>8.4</v>
      </c>
    </row>
    <row r="91" spans="7:65">
      <c r="G91" t="s">
        <v>133</v>
      </c>
      <c r="H91" s="74">
        <v>231.95999999999998</v>
      </c>
      <c r="I91" s="47">
        <v>0</v>
      </c>
      <c r="J91" s="47">
        <v>1.47</v>
      </c>
      <c r="K91" s="47">
        <v>135.46</v>
      </c>
      <c r="L91" s="47">
        <v>22.089999999999996</v>
      </c>
      <c r="M91" s="75">
        <v>0</v>
      </c>
      <c r="N91" s="74">
        <v>86.47</v>
      </c>
      <c r="O91" s="47">
        <v>317.02999999999997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28.82</v>
      </c>
      <c r="AA91">
        <v>1.47</v>
      </c>
      <c r="AB91">
        <v>20.170000000000002</v>
      </c>
      <c r="AC91">
        <v>48.04</v>
      </c>
      <c r="AD91">
        <v>0</v>
      </c>
      <c r="AE91">
        <v>27.86</v>
      </c>
      <c r="AF91">
        <v>19.21</v>
      </c>
      <c r="AG91">
        <v>28.82</v>
      </c>
      <c r="AH91">
        <v>48.04</v>
      </c>
      <c r="AI91">
        <v>31.7</v>
      </c>
      <c r="AJ91">
        <v>8.65</v>
      </c>
      <c r="AK91">
        <v>27.86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48.04</v>
      </c>
      <c r="AR91">
        <v>0</v>
      </c>
      <c r="AS91">
        <v>0</v>
      </c>
      <c r="AT91">
        <v>27.86</v>
      </c>
      <c r="AU91">
        <v>0</v>
      </c>
      <c r="AV91">
        <v>26.9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288.20999999999998</v>
      </c>
      <c r="BE91">
        <v>14.41</v>
      </c>
      <c r="BF91">
        <v>0.48</v>
      </c>
      <c r="BG91">
        <v>28.82</v>
      </c>
      <c r="BH91">
        <v>0</v>
      </c>
      <c r="BI91">
        <v>16.329999999999998</v>
      </c>
      <c r="BJ91">
        <v>5.76</v>
      </c>
      <c r="BK91">
        <v>38.43</v>
      </c>
      <c r="BL91">
        <v>0</v>
      </c>
      <c r="BM91">
        <v>8.6</v>
      </c>
    </row>
    <row r="92" spans="7:65">
      <c r="G92" t="s">
        <v>134</v>
      </c>
      <c r="H92" s="74">
        <v>231.95999999999998</v>
      </c>
      <c r="I92" s="47">
        <v>0</v>
      </c>
      <c r="J92" s="47">
        <v>1.47</v>
      </c>
      <c r="K92" s="47">
        <v>135.46</v>
      </c>
      <c r="L92" s="47">
        <v>22.089999999999996</v>
      </c>
      <c r="M92" s="75">
        <v>0</v>
      </c>
      <c r="N92" s="74">
        <v>86.47</v>
      </c>
      <c r="O92" s="47">
        <v>317.02999999999997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28.82</v>
      </c>
      <c r="AA92">
        <v>1.47</v>
      </c>
      <c r="AB92">
        <v>20.170000000000002</v>
      </c>
      <c r="AC92">
        <v>48.04</v>
      </c>
      <c r="AD92">
        <v>0</v>
      </c>
      <c r="AE92">
        <v>27.86</v>
      </c>
      <c r="AF92">
        <v>19.21</v>
      </c>
      <c r="AG92">
        <v>28.82</v>
      </c>
      <c r="AH92">
        <v>48.04</v>
      </c>
      <c r="AI92">
        <v>31.7</v>
      </c>
      <c r="AJ92">
        <v>8.65</v>
      </c>
      <c r="AK92">
        <v>27.86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48.04</v>
      </c>
      <c r="AR92">
        <v>0</v>
      </c>
      <c r="AS92">
        <v>0</v>
      </c>
      <c r="AT92">
        <v>27.86</v>
      </c>
      <c r="AU92">
        <v>0</v>
      </c>
      <c r="AV92">
        <v>26.9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288.20999999999998</v>
      </c>
      <c r="BE92">
        <v>14.41</v>
      </c>
      <c r="BF92">
        <v>0.48</v>
      </c>
      <c r="BG92">
        <v>28.82</v>
      </c>
      <c r="BH92">
        <v>0</v>
      </c>
      <c r="BI92">
        <v>16.329999999999998</v>
      </c>
      <c r="BJ92">
        <v>5.76</v>
      </c>
      <c r="BK92">
        <v>38.43</v>
      </c>
      <c r="BL92">
        <v>0</v>
      </c>
      <c r="BM92">
        <v>8.6</v>
      </c>
    </row>
    <row r="93" spans="7:65">
      <c r="G93" t="s">
        <v>135</v>
      </c>
      <c r="H93" s="74">
        <v>231.95999999999998</v>
      </c>
      <c r="I93" s="47">
        <v>0</v>
      </c>
      <c r="J93" s="47">
        <v>1.47</v>
      </c>
      <c r="K93" s="47">
        <v>135.46</v>
      </c>
      <c r="L93" s="47">
        <v>22.089999999999996</v>
      </c>
      <c r="M93" s="75">
        <v>0</v>
      </c>
      <c r="N93" s="74">
        <v>86.47</v>
      </c>
      <c r="O93" s="47">
        <v>317.02999999999997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28.82</v>
      </c>
      <c r="AA93">
        <v>1.47</v>
      </c>
      <c r="AB93">
        <v>20.170000000000002</v>
      </c>
      <c r="AC93">
        <v>48.04</v>
      </c>
      <c r="AD93">
        <v>0</v>
      </c>
      <c r="AE93">
        <v>27.86</v>
      </c>
      <c r="AF93">
        <v>19.21</v>
      </c>
      <c r="AG93">
        <v>28.82</v>
      </c>
      <c r="AH93">
        <v>48.04</v>
      </c>
      <c r="AI93">
        <v>31.7</v>
      </c>
      <c r="AJ93">
        <v>8.65</v>
      </c>
      <c r="AK93">
        <v>27.86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48.04</v>
      </c>
      <c r="AR93">
        <v>0</v>
      </c>
      <c r="AS93">
        <v>0</v>
      </c>
      <c r="AT93">
        <v>27.86</v>
      </c>
      <c r="AU93">
        <v>0</v>
      </c>
      <c r="AV93">
        <v>26.9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288.20999999999998</v>
      </c>
      <c r="BE93">
        <v>14.41</v>
      </c>
      <c r="BF93">
        <v>0.48</v>
      </c>
      <c r="BG93">
        <v>28.82</v>
      </c>
      <c r="BH93">
        <v>0</v>
      </c>
      <c r="BI93">
        <v>16.329999999999998</v>
      </c>
      <c r="BJ93">
        <v>5.76</v>
      </c>
      <c r="BK93">
        <v>38.43</v>
      </c>
      <c r="BL93">
        <v>0</v>
      </c>
      <c r="BM93">
        <v>8.6</v>
      </c>
    </row>
    <row r="94" spans="7:65">
      <c r="G94" t="s">
        <v>136</v>
      </c>
      <c r="H94" s="74">
        <v>232.16</v>
      </c>
      <c r="I94" s="47">
        <v>0</v>
      </c>
      <c r="J94" s="47">
        <v>1.47</v>
      </c>
      <c r="K94" s="47">
        <v>135.46</v>
      </c>
      <c r="L94" s="47">
        <v>22.089999999999996</v>
      </c>
      <c r="M94" s="75">
        <v>0</v>
      </c>
      <c r="N94" s="74">
        <v>86.47</v>
      </c>
      <c r="O94" s="47">
        <v>317.02999999999997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28.82</v>
      </c>
      <c r="AA94">
        <v>1.47</v>
      </c>
      <c r="AB94">
        <v>20.170000000000002</v>
      </c>
      <c r="AC94">
        <v>48.04</v>
      </c>
      <c r="AD94">
        <v>0</v>
      </c>
      <c r="AE94">
        <v>27.86</v>
      </c>
      <c r="AF94">
        <v>19.21</v>
      </c>
      <c r="AG94">
        <v>28.82</v>
      </c>
      <c r="AH94">
        <v>48.04</v>
      </c>
      <c r="AI94">
        <v>31.7</v>
      </c>
      <c r="AJ94">
        <v>8.65</v>
      </c>
      <c r="AK94">
        <v>27.86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48.04</v>
      </c>
      <c r="AR94">
        <v>0</v>
      </c>
      <c r="AS94">
        <v>0</v>
      </c>
      <c r="AT94">
        <v>27.86</v>
      </c>
      <c r="AU94">
        <v>0</v>
      </c>
      <c r="AV94">
        <v>26.9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288.20999999999998</v>
      </c>
      <c r="BE94">
        <v>14.41</v>
      </c>
      <c r="BF94">
        <v>0.48</v>
      </c>
      <c r="BG94">
        <v>28.82</v>
      </c>
      <c r="BH94">
        <v>0</v>
      </c>
      <c r="BI94">
        <v>16.329999999999998</v>
      </c>
      <c r="BJ94">
        <v>5.76</v>
      </c>
      <c r="BK94">
        <v>38.43</v>
      </c>
      <c r="BL94">
        <v>0</v>
      </c>
      <c r="BM94">
        <v>8.8000000000000007</v>
      </c>
    </row>
    <row r="95" spans="7:65">
      <c r="G95" t="s">
        <v>137</v>
      </c>
      <c r="H95" s="74">
        <v>232.55999999999997</v>
      </c>
      <c r="I95" s="47">
        <v>0</v>
      </c>
      <c r="J95" s="47">
        <v>1.47</v>
      </c>
      <c r="K95" s="47">
        <v>123.94</v>
      </c>
      <c r="L95" s="47">
        <v>22.089999999999996</v>
      </c>
      <c r="M95" s="75">
        <v>0</v>
      </c>
      <c r="N95" s="74">
        <v>86.47</v>
      </c>
      <c r="O95" s="47">
        <v>317.02999999999997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28.82</v>
      </c>
      <c r="AA95">
        <v>1.47</v>
      </c>
      <c r="AB95">
        <v>20.170000000000002</v>
      </c>
      <c r="AC95">
        <v>48.04</v>
      </c>
      <c r="AD95">
        <v>0</v>
      </c>
      <c r="AE95">
        <v>24.02</v>
      </c>
      <c r="AF95">
        <v>19.21</v>
      </c>
      <c r="AG95">
        <v>28.82</v>
      </c>
      <c r="AH95">
        <v>48.04</v>
      </c>
      <c r="AI95">
        <v>31.7</v>
      </c>
      <c r="AJ95">
        <v>8.65</v>
      </c>
      <c r="AK95">
        <v>24.02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48.04</v>
      </c>
      <c r="AR95">
        <v>0</v>
      </c>
      <c r="AS95">
        <v>0</v>
      </c>
      <c r="AT95">
        <v>24.02</v>
      </c>
      <c r="AU95">
        <v>0</v>
      </c>
      <c r="AV95">
        <v>26.9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288.20999999999998</v>
      </c>
      <c r="BE95">
        <v>14.41</v>
      </c>
      <c r="BF95">
        <v>0.48</v>
      </c>
      <c r="BG95">
        <v>28.82</v>
      </c>
      <c r="BH95">
        <v>0</v>
      </c>
      <c r="BI95">
        <v>16.329999999999998</v>
      </c>
      <c r="BJ95">
        <v>5.76</v>
      </c>
      <c r="BK95">
        <v>38.43</v>
      </c>
      <c r="BL95">
        <v>0</v>
      </c>
      <c r="BM95">
        <v>9.1999999999999993</v>
      </c>
    </row>
    <row r="96" spans="7:65">
      <c r="G96" t="s">
        <v>138</v>
      </c>
      <c r="H96" s="74">
        <v>232.76</v>
      </c>
      <c r="I96" s="47">
        <v>0</v>
      </c>
      <c r="J96" s="47">
        <v>1.47</v>
      </c>
      <c r="K96" s="47">
        <v>123.94</v>
      </c>
      <c r="L96" s="47">
        <v>22.089999999999996</v>
      </c>
      <c r="M96" s="75">
        <v>0</v>
      </c>
      <c r="N96" s="74">
        <v>86.47</v>
      </c>
      <c r="O96" s="47">
        <v>317.02999999999997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28.82</v>
      </c>
      <c r="AA96">
        <v>1.47</v>
      </c>
      <c r="AB96">
        <v>20.170000000000002</v>
      </c>
      <c r="AC96">
        <v>48.04</v>
      </c>
      <c r="AD96">
        <v>0</v>
      </c>
      <c r="AE96">
        <v>24.02</v>
      </c>
      <c r="AF96">
        <v>19.21</v>
      </c>
      <c r="AG96">
        <v>28.82</v>
      </c>
      <c r="AH96">
        <v>48.04</v>
      </c>
      <c r="AI96">
        <v>31.7</v>
      </c>
      <c r="AJ96">
        <v>8.65</v>
      </c>
      <c r="AK96">
        <v>24.02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48.04</v>
      </c>
      <c r="AR96">
        <v>0</v>
      </c>
      <c r="AS96">
        <v>0</v>
      </c>
      <c r="AT96">
        <v>24.02</v>
      </c>
      <c r="AU96">
        <v>0</v>
      </c>
      <c r="AV96">
        <v>26.9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288.20999999999998</v>
      </c>
      <c r="BE96">
        <v>14.41</v>
      </c>
      <c r="BF96">
        <v>0.48</v>
      </c>
      <c r="BG96">
        <v>28.82</v>
      </c>
      <c r="BH96">
        <v>0</v>
      </c>
      <c r="BI96">
        <v>16.329999999999998</v>
      </c>
      <c r="BJ96">
        <v>5.76</v>
      </c>
      <c r="BK96">
        <v>38.43</v>
      </c>
      <c r="BL96">
        <v>0</v>
      </c>
      <c r="BM96">
        <v>9.4</v>
      </c>
    </row>
    <row r="97" spans="1:133">
      <c r="G97" t="s">
        <v>139</v>
      </c>
      <c r="H97" s="74">
        <v>232.95999999999998</v>
      </c>
      <c r="I97" s="47">
        <v>0</v>
      </c>
      <c r="J97" s="47">
        <v>1.47</v>
      </c>
      <c r="K97" s="47">
        <v>123.94</v>
      </c>
      <c r="L97" s="47">
        <v>22.089999999999996</v>
      </c>
      <c r="M97" s="75">
        <v>0</v>
      </c>
      <c r="N97" s="74">
        <v>86.47</v>
      </c>
      <c r="O97" s="47">
        <v>317.02999999999997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28.82</v>
      </c>
      <c r="AA97">
        <v>1.47</v>
      </c>
      <c r="AB97">
        <v>20.170000000000002</v>
      </c>
      <c r="AC97">
        <v>48.04</v>
      </c>
      <c r="AD97">
        <v>0</v>
      </c>
      <c r="AE97">
        <v>24.02</v>
      </c>
      <c r="AF97">
        <v>19.21</v>
      </c>
      <c r="AG97">
        <v>28.82</v>
      </c>
      <c r="AH97">
        <v>48.04</v>
      </c>
      <c r="AI97">
        <v>31.7</v>
      </c>
      <c r="AJ97">
        <v>8.65</v>
      </c>
      <c r="AK97">
        <v>24.02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48.04</v>
      </c>
      <c r="AR97">
        <v>0</v>
      </c>
      <c r="AS97">
        <v>0</v>
      </c>
      <c r="AT97">
        <v>24.02</v>
      </c>
      <c r="AU97">
        <v>0</v>
      </c>
      <c r="AV97">
        <v>26.9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288.20999999999998</v>
      </c>
      <c r="BE97">
        <v>14.41</v>
      </c>
      <c r="BF97">
        <v>0.48</v>
      </c>
      <c r="BG97">
        <v>28.82</v>
      </c>
      <c r="BH97">
        <v>0</v>
      </c>
      <c r="BI97">
        <v>16.329999999999998</v>
      </c>
      <c r="BJ97">
        <v>5.76</v>
      </c>
      <c r="BK97">
        <v>38.43</v>
      </c>
      <c r="BL97">
        <v>0</v>
      </c>
      <c r="BM97">
        <v>9.6</v>
      </c>
    </row>
    <row r="98" spans="1:133">
      <c r="G98" t="s">
        <v>140</v>
      </c>
      <c r="H98" s="74">
        <v>232.95999999999998</v>
      </c>
      <c r="I98" s="47">
        <v>0</v>
      </c>
      <c r="J98" s="47">
        <v>1.47</v>
      </c>
      <c r="K98" s="47">
        <v>123.94</v>
      </c>
      <c r="L98" s="47">
        <v>22.089999999999996</v>
      </c>
      <c r="M98" s="75">
        <v>0</v>
      </c>
      <c r="N98" s="74">
        <v>86.47</v>
      </c>
      <c r="O98" s="47">
        <v>317.02999999999997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28.82</v>
      </c>
      <c r="AA98">
        <v>1.47</v>
      </c>
      <c r="AB98">
        <v>20.170000000000002</v>
      </c>
      <c r="AC98">
        <v>48.04</v>
      </c>
      <c r="AD98">
        <v>0</v>
      </c>
      <c r="AE98">
        <v>24.02</v>
      </c>
      <c r="AF98">
        <v>19.21</v>
      </c>
      <c r="AG98">
        <v>28.82</v>
      </c>
      <c r="AH98">
        <v>48.04</v>
      </c>
      <c r="AI98">
        <v>31.7</v>
      </c>
      <c r="AJ98">
        <v>8.65</v>
      </c>
      <c r="AK98">
        <v>24.02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48.04</v>
      </c>
      <c r="AR98">
        <v>0</v>
      </c>
      <c r="AS98">
        <v>0</v>
      </c>
      <c r="AT98">
        <v>24.02</v>
      </c>
      <c r="AU98">
        <v>0</v>
      </c>
      <c r="AV98">
        <v>26.9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288.20999999999998</v>
      </c>
      <c r="BE98">
        <v>14.41</v>
      </c>
      <c r="BF98">
        <v>0.48</v>
      </c>
      <c r="BG98">
        <v>28.82</v>
      </c>
      <c r="BH98">
        <v>0</v>
      </c>
      <c r="BI98">
        <v>16.329999999999998</v>
      </c>
      <c r="BJ98">
        <v>5.76</v>
      </c>
      <c r="BK98">
        <v>38.43</v>
      </c>
      <c r="BL98">
        <v>0</v>
      </c>
      <c r="BM98">
        <v>9.6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6.8251850000000021</v>
      </c>
      <c r="I99" s="70">
        <f t="shared" ref="I99:BU99" si="1">SUM(I3:I98)/4000</f>
        <v>0</v>
      </c>
      <c r="J99" s="70">
        <f t="shared" si="1"/>
        <v>1.1728250000000011</v>
      </c>
      <c r="K99" s="70">
        <f t="shared" si="1"/>
        <v>3.8628074999999966</v>
      </c>
      <c r="L99" s="70">
        <f t="shared" si="1"/>
        <v>0.53783999999999965</v>
      </c>
      <c r="M99" s="70">
        <f t="shared" si="1"/>
        <v>0</v>
      </c>
      <c r="N99" s="69">
        <f t="shared" si="1"/>
        <v>0.51882000000000006</v>
      </c>
      <c r="O99" s="70">
        <f t="shared" si="1"/>
        <v>2.4306099999999997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2.8800000000000006E-2</v>
      </c>
      <c r="X99">
        <f t="shared" si="1"/>
        <v>0</v>
      </c>
      <c r="Y99">
        <f t="shared" si="1"/>
        <v>0.48034999999999978</v>
      </c>
      <c r="Z99">
        <f t="shared" si="1"/>
        <v>0.69168000000000063</v>
      </c>
      <c r="AA99">
        <f t="shared" si="1"/>
        <v>3.4679999999999996E-2</v>
      </c>
      <c r="AB99">
        <f t="shared" si="1"/>
        <v>0.48408000000000068</v>
      </c>
      <c r="AC99">
        <f t="shared" si="1"/>
        <v>1.1529599999999993</v>
      </c>
      <c r="AD99">
        <f t="shared" si="1"/>
        <v>0</v>
      </c>
      <c r="AE99">
        <f t="shared" si="1"/>
        <v>0.74988250000000045</v>
      </c>
      <c r="AF99">
        <f t="shared" si="1"/>
        <v>0.46104000000000062</v>
      </c>
      <c r="AG99">
        <f t="shared" si="1"/>
        <v>0.17292000000000007</v>
      </c>
      <c r="AH99">
        <f t="shared" si="1"/>
        <v>0.28823999999999989</v>
      </c>
      <c r="AI99">
        <f t="shared" si="1"/>
        <v>0.76079999999999903</v>
      </c>
      <c r="AJ99">
        <f t="shared" si="1"/>
        <v>0.2740800000000001</v>
      </c>
      <c r="AK99">
        <f t="shared" si="1"/>
        <v>0.74988250000000045</v>
      </c>
      <c r="AL99">
        <f t="shared" si="1"/>
        <v>0.28823999999999989</v>
      </c>
      <c r="AM99">
        <f t="shared" si="1"/>
        <v>0.1537</v>
      </c>
      <c r="AN99">
        <f t="shared" si="1"/>
        <v>0.45154999999999984</v>
      </c>
      <c r="AO99">
        <f t="shared" si="1"/>
        <v>3.8449999999999998E-2</v>
      </c>
      <c r="AP99">
        <f t="shared" si="1"/>
        <v>4.8050000000000009E-2</v>
      </c>
      <c r="AQ99">
        <f t="shared" si="1"/>
        <v>1.1529599999999993</v>
      </c>
      <c r="AR99">
        <f t="shared" si="1"/>
        <v>0.50675999999999999</v>
      </c>
      <c r="AS99">
        <f t="shared" si="1"/>
        <v>2.8820000000000002E-2</v>
      </c>
      <c r="AT99">
        <f t="shared" si="1"/>
        <v>0.81613249999999971</v>
      </c>
      <c r="AU99">
        <f t="shared" si="1"/>
        <v>1.4410000000000001E-2</v>
      </c>
      <c r="AV99">
        <f t="shared" si="1"/>
        <v>0.64560000000000117</v>
      </c>
      <c r="AW99">
        <f t="shared" si="1"/>
        <v>5.0099999999999988E-3</v>
      </c>
      <c r="AX99">
        <f t="shared" si="1"/>
        <v>0.25716749999999983</v>
      </c>
      <c r="AY99">
        <f t="shared" si="1"/>
        <v>2.9874999999999988E-3</v>
      </c>
      <c r="AZ99">
        <f t="shared" si="1"/>
        <v>6.6199999999999983E-3</v>
      </c>
      <c r="BA99">
        <f t="shared" si="1"/>
        <v>9.8612500000000047E-2</v>
      </c>
      <c r="BB99">
        <f t="shared" si="1"/>
        <v>4.1280000000000018E-2</v>
      </c>
      <c r="BC99">
        <f t="shared" si="1"/>
        <v>0.26900999999999986</v>
      </c>
      <c r="BD99">
        <f t="shared" si="1"/>
        <v>1.7004400000000006</v>
      </c>
      <c r="BE99">
        <f t="shared" si="1"/>
        <v>0.28512999999999999</v>
      </c>
      <c r="BF99">
        <f t="shared" si="1"/>
        <v>1.4219999999999984E-2</v>
      </c>
      <c r="BG99">
        <f t="shared" si="1"/>
        <v>0.58215000000000006</v>
      </c>
      <c r="BH99">
        <f t="shared" si="1"/>
        <v>6.5399999999999998E-3</v>
      </c>
      <c r="BI99">
        <f t="shared" si="1"/>
        <v>0.35831999999999975</v>
      </c>
      <c r="BJ99">
        <f t="shared" si="1"/>
        <v>0.13823999999999986</v>
      </c>
      <c r="BK99">
        <f t="shared" si="1"/>
        <v>0.23057999999999987</v>
      </c>
      <c r="BL99">
        <f t="shared" si="1"/>
        <v>0.63138500000000042</v>
      </c>
      <c r="BM99">
        <f t="shared" si="1"/>
        <v>0.26094499999999998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560</v>
      </c>
      <c r="AE100" t="s">
        <v>562</v>
      </c>
      <c r="AF100" t="s">
        <v>563</v>
      </c>
      <c r="AG100" t="s">
        <v>565</v>
      </c>
      <c r="AH100" t="s">
        <v>566</v>
      </c>
      <c r="AI100" t="s">
        <v>568</v>
      </c>
      <c r="AJ100" t="s">
        <v>569</v>
      </c>
      <c r="AK100" t="s">
        <v>570</v>
      </c>
      <c r="AL100" t="s">
        <v>572</v>
      </c>
      <c r="AM100" t="s">
        <v>574</v>
      </c>
      <c r="AN100" t="s">
        <v>576</v>
      </c>
      <c r="AO100" t="s">
        <v>578</v>
      </c>
      <c r="AP100" t="s">
        <v>580</v>
      </c>
      <c r="AQ100" t="s">
        <v>581</v>
      </c>
      <c r="AR100" t="s">
        <v>582</v>
      </c>
      <c r="AS100" t="s">
        <v>584</v>
      </c>
      <c r="AT100" t="s">
        <v>586</v>
      </c>
      <c r="AU100" t="s">
        <v>588</v>
      </c>
      <c r="AV100" t="s">
        <v>589</v>
      </c>
      <c r="AW100" t="s">
        <v>592</v>
      </c>
      <c r="AX100" t="s">
        <v>594</v>
      </c>
      <c r="AY100" t="s">
        <v>596</v>
      </c>
      <c r="AZ100" t="s">
        <v>598</v>
      </c>
      <c r="BA100" t="s">
        <v>600</v>
      </c>
      <c r="BB100" t="s">
        <v>602</v>
      </c>
      <c r="BC100" t="s">
        <v>604</v>
      </c>
      <c r="BD100" t="s">
        <v>606</v>
      </c>
      <c r="BE100" t="s">
        <v>607</v>
      </c>
      <c r="BF100" t="s">
        <v>609</v>
      </c>
      <c r="BG100" t="s">
        <v>610</v>
      </c>
      <c r="BH100" t="s">
        <v>611</v>
      </c>
      <c r="BI100" t="s">
        <v>613</v>
      </c>
      <c r="BJ100" t="s">
        <v>615</v>
      </c>
      <c r="BK100" t="s">
        <v>617</v>
      </c>
      <c r="BL100" t="s">
        <v>619</v>
      </c>
      <c r="BM100" t="s">
        <v>621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4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545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9.9</v>
      </c>
      <c r="M3" s="73">
        <v>0</v>
      </c>
      <c r="N3" s="72">
        <v>-38</v>
      </c>
      <c r="O3" s="54">
        <v>-10</v>
      </c>
      <c r="P3" s="54">
        <v>-46</v>
      </c>
      <c r="Q3" s="54">
        <v>0</v>
      </c>
      <c r="R3" s="54">
        <v>0</v>
      </c>
      <c r="S3" s="73">
        <v>0</v>
      </c>
      <c r="T3" t="s">
        <v>545</v>
      </c>
      <c r="U3" s="74">
        <v>-95</v>
      </c>
      <c r="V3" s="75">
        <v>9.9</v>
      </c>
      <c r="W3">
        <v>-38</v>
      </c>
      <c r="X3">
        <v>-10</v>
      </c>
      <c r="Y3">
        <v>-1</v>
      </c>
      <c r="Z3">
        <v>9.9</v>
      </c>
      <c r="AA3">
        <v>0</v>
      </c>
      <c r="AB3">
        <v>-46</v>
      </c>
    </row>
    <row r="4" spans="1:28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9.2200000000000006</v>
      </c>
      <c r="M4" s="75">
        <v>0</v>
      </c>
      <c r="N4" s="74">
        <v>-57</v>
      </c>
      <c r="O4" s="47">
        <v>-25</v>
      </c>
      <c r="P4" s="47">
        <v>-58</v>
      </c>
      <c r="Q4" s="47">
        <v>0</v>
      </c>
      <c r="R4" s="47">
        <v>0</v>
      </c>
      <c r="S4" s="75">
        <v>0</v>
      </c>
      <c r="U4" s="74">
        <v>-141</v>
      </c>
      <c r="V4" s="75">
        <v>9.2200000000000006</v>
      </c>
      <c r="W4">
        <v>-57</v>
      </c>
      <c r="X4">
        <v>-25</v>
      </c>
      <c r="Y4">
        <v>-1</v>
      </c>
      <c r="Z4">
        <v>9.2200000000000006</v>
      </c>
      <c r="AA4">
        <v>0</v>
      </c>
      <c r="AB4">
        <v>-58</v>
      </c>
    </row>
    <row r="5" spans="1:28">
      <c r="A5" s="113" t="s">
        <v>536</v>
      </c>
      <c r="G5" t="s">
        <v>47</v>
      </c>
      <c r="H5" s="74">
        <v>0</v>
      </c>
      <c r="I5" s="47">
        <v>36.51</v>
      </c>
      <c r="J5" s="47">
        <v>0</v>
      </c>
      <c r="K5" s="47">
        <v>0</v>
      </c>
      <c r="L5" s="47">
        <v>9.0299999999999994</v>
      </c>
      <c r="M5" s="75">
        <v>0</v>
      </c>
      <c r="N5" s="74">
        <v>-49</v>
      </c>
      <c r="O5" s="47">
        <v>0</v>
      </c>
      <c r="P5" s="47">
        <v>-61</v>
      </c>
      <c r="Q5" s="47">
        <v>0</v>
      </c>
      <c r="R5" s="47">
        <v>0</v>
      </c>
      <c r="S5" s="75">
        <v>0</v>
      </c>
      <c r="U5" s="74">
        <v>-110.1</v>
      </c>
      <c r="V5" s="75">
        <v>45.54</v>
      </c>
      <c r="W5">
        <v>-49</v>
      </c>
      <c r="X5">
        <v>36.51</v>
      </c>
      <c r="Y5">
        <v>-0.1</v>
      </c>
      <c r="Z5">
        <v>9.0299999999999994</v>
      </c>
      <c r="AA5">
        <v>0</v>
      </c>
      <c r="AB5">
        <v>-61</v>
      </c>
    </row>
    <row r="6" spans="1:28">
      <c r="A6" t="s">
        <v>537</v>
      </c>
      <c r="G6" t="s">
        <v>48</v>
      </c>
      <c r="H6" s="74">
        <v>0</v>
      </c>
      <c r="I6" s="47">
        <v>25.94</v>
      </c>
      <c r="J6" s="47">
        <v>0</v>
      </c>
      <c r="K6" s="47">
        <v>0</v>
      </c>
      <c r="L6" s="47">
        <v>8.5500000000000007</v>
      </c>
      <c r="M6" s="75">
        <v>0</v>
      </c>
      <c r="N6" s="74">
        <v>-51</v>
      </c>
      <c r="O6" s="47">
        <v>0</v>
      </c>
      <c r="P6" s="47">
        <v>-62</v>
      </c>
      <c r="Q6" s="47">
        <v>0</v>
      </c>
      <c r="R6" s="47">
        <v>0</v>
      </c>
      <c r="S6" s="75">
        <v>0</v>
      </c>
      <c r="U6" s="74">
        <v>-113.1</v>
      </c>
      <c r="V6" s="75">
        <v>34.49</v>
      </c>
      <c r="W6">
        <v>-51</v>
      </c>
      <c r="X6">
        <v>25.94</v>
      </c>
      <c r="Y6">
        <v>-0.1</v>
      </c>
      <c r="Z6">
        <v>8.5500000000000007</v>
      </c>
      <c r="AA6">
        <v>0</v>
      </c>
      <c r="AB6">
        <v>-62</v>
      </c>
    </row>
    <row r="7" spans="1:28">
      <c r="A7" t="s">
        <v>541</v>
      </c>
      <c r="G7" t="s">
        <v>49</v>
      </c>
      <c r="H7" s="74">
        <v>0</v>
      </c>
      <c r="I7" s="47">
        <v>39.39</v>
      </c>
      <c r="J7" s="47">
        <v>0</v>
      </c>
      <c r="K7" s="47">
        <v>0</v>
      </c>
      <c r="L7" s="47">
        <v>7.97</v>
      </c>
      <c r="M7" s="75">
        <v>0</v>
      </c>
      <c r="N7" s="74">
        <v>-51</v>
      </c>
      <c r="O7" s="47">
        <v>0</v>
      </c>
      <c r="P7" s="47">
        <v>-67</v>
      </c>
      <c r="Q7" s="47">
        <v>0</v>
      </c>
      <c r="R7" s="47">
        <v>0</v>
      </c>
      <c r="S7" s="75">
        <v>0</v>
      </c>
      <c r="U7" s="74">
        <v>-118.1</v>
      </c>
      <c r="V7" s="75">
        <v>47.36</v>
      </c>
      <c r="W7">
        <v>-51</v>
      </c>
      <c r="X7">
        <v>39.39</v>
      </c>
      <c r="Y7">
        <v>-0.1</v>
      </c>
      <c r="Z7">
        <v>7.97</v>
      </c>
      <c r="AA7">
        <v>0</v>
      </c>
      <c r="AB7">
        <v>-67</v>
      </c>
    </row>
    <row r="8" spans="1:28">
      <c r="A8" t="s">
        <v>542</v>
      </c>
      <c r="G8" t="s">
        <v>50</v>
      </c>
      <c r="H8" s="74">
        <v>0</v>
      </c>
      <c r="I8" s="47">
        <v>32.659999999999997</v>
      </c>
      <c r="J8" s="47">
        <v>0</v>
      </c>
      <c r="K8" s="47">
        <v>0</v>
      </c>
      <c r="L8" s="47">
        <v>7.69</v>
      </c>
      <c r="M8" s="75">
        <v>0</v>
      </c>
      <c r="N8" s="74">
        <v>-54</v>
      </c>
      <c r="O8" s="47">
        <v>0</v>
      </c>
      <c r="P8" s="47">
        <v>-66</v>
      </c>
      <c r="Q8" s="47">
        <v>0</v>
      </c>
      <c r="R8" s="47">
        <v>0</v>
      </c>
      <c r="S8" s="75">
        <v>0</v>
      </c>
      <c r="U8" s="74">
        <v>-120.1</v>
      </c>
      <c r="V8" s="75">
        <v>40.35</v>
      </c>
      <c r="W8">
        <v>-54</v>
      </c>
      <c r="X8">
        <v>32.659999999999997</v>
      </c>
      <c r="Y8">
        <v>-0.1</v>
      </c>
      <c r="Z8">
        <v>7.69</v>
      </c>
      <c r="AA8">
        <v>0</v>
      </c>
      <c r="AB8">
        <v>-66</v>
      </c>
    </row>
    <row r="9" spans="1:28">
      <c r="A9" t="s">
        <v>543</v>
      </c>
      <c r="G9" t="s">
        <v>51</v>
      </c>
      <c r="H9" s="74">
        <v>0</v>
      </c>
      <c r="I9" s="47">
        <v>28.82</v>
      </c>
      <c r="J9" s="47">
        <v>0</v>
      </c>
      <c r="K9" s="47">
        <v>0</v>
      </c>
      <c r="L9" s="47">
        <v>7.59</v>
      </c>
      <c r="M9" s="75">
        <v>0</v>
      </c>
      <c r="N9" s="74">
        <v>-38</v>
      </c>
      <c r="O9" s="47">
        <v>0</v>
      </c>
      <c r="P9" s="47">
        <v>-68</v>
      </c>
      <c r="Q9" s="47">
        <v>0</v>
      </c>
      <c r="R9" s="47">
        <v>0</v>
      </c>
      <c r="S9" s="75">
        <v>0</v>
      </c>
      <c r="U9" s="74">
        <v>-106.1</v>
      </c>
      <c r="V9" s="75">
        <v>36.409999999999997</v>
      </c>
      <c r="W9">
        <v>-38</v>
      </c>
      <c r="X9">
        <v>28.82</v>
      </c>
      <c r="Y9">
        <v>-0.1</v>
      </c>
      <c r="Z9">
        <v>7.59</v>
      </c>
      <c r="AA9">
        <v>0</v>
      </c>
      <c r="AB9">
        <v>-68</v>
      </c>
    </row>
    <row r="10" spans="1:28">
      <c r="G10" t="s">
        <v>52</v>
      </c>
      <c r="H10" s="74">
        <v>0</v>
      </c>
      <c r="I10" s="47">
        <v>20.18</v>
      </c>
      <c r="J10" s="47">
        <v>0</v>
      </c>
      <c r="K10" s="47">
        <v>0</v>
      </c>
      <c r="L10" s="47">
        <v>7.49</v>
      </c>
      <c r="M10" s="75">
        <v>0</v>
      </c>
      <c r="N10" s="74">
        <v>-33</v>
      </c>
      <c r="O10" s="47">
        <v>0</v>
      </c>
      <c r="P10" s="47">
        <v>-69</v>
      </c>
      <c r="Q10" s="47">
        <v>0</v>
      </c>
      <c r="R10" s="47">
        <v>0</v>
      </c>
      <c r="S10" s="75">
        <v>0</v>
      </c>
      <c r="U10" s="74">
        <v>-102.1</v>
      </c>
      <c r="V10" s="75">
        <v>27.67</v>
      </c>
      <c r="W10">
        <v>-33</v>
      </c>
      <c r="X10">
        <v>20.18</v>
      </c>
      <c r="Y10">
        <v>-0.1</v>
      </c>
      <c r="Z10">
        <v>7.49</v>
      </c>
      <c r="AA10">
        <v>0</v>
      </c>
      <c r="AB10">
        <v>-69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7.49</v>
      </c>
      <c r="M11" s="75">
        <v>0</v>
      </c>
      <c r="N11" s="74">
        <v>-17</v>
      </c>
      <c r="O11" s="47">
        <v>0</v>
      </c>
      <c r="P11" s="47">
        <v>-62</v>
      </c>
      <c r="Q11" s="47">
        <v>0</v>
      </c>
      <c r="R11" s="47">
        <v>0</v>
      </c>
      <c r="S11" s="75">
        <v>0</v>
      </c>
      <c r="U11" s="74">
        <v>-79.099999999999994</v>
      </c>
      <c r="V11" s="75">
        <v>7.49</v>
      </c>
      <c r="W11">
        <v>-17</v>
      </c>
      <c r="X11">
        <v>0</v>
      </c>
      <c r="Y11">
        <v>-0.1</v>
      </c>
      <c r="Z11">
        <v>7.49</v>
      </c>
      <c r="AA11">
        <v>0</v>
      </c>
      <c r="AB11">
        <v>-62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7.49</v>
      </c>
      <c r="M12" s="75">
        <v>0</v>
      </c>
      <c r="N12" s="74">
        <v>-19</v>
      </c>
      <c r="O12" s="47">
        <v>0</v>
      </c>
      <c r="P12" s="47">
        <v>-63</v>
      </c>
      <c r="Q12" s="47">
        <v>0</v>
      </c>
      <c r="R12" s="47">
        <v>0</v>
      </c>
      <c r="S12" s="75">
        <v>0</v>
      </c>
      <c r="U12" s="74">
        <v>-82.1</v>
      </c>
      <c r="V12" s="75">
        <v>7.49</v>
      </c>
      <c r="W12">
        <v>-19</v>
      </c>
      <c r="X12">
        <v>0</v>
      </c>
      <c r="Y12">
        <v>-0.1</v>
      </c>
      <c r="Z12">
        <v>7.49</v>
      </c>
      <c r="AA12">
        <v>0</v>
      </c>
      <c r="AB12">
        <v>-63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7.49</v>
      </c>
      <c r="M13" s="75">
        <v>0</v>
      </c>
      <c r="N13" s="74">
        <v>-14</v>
      </c>
      <c r="O13" s="47">
        <v>0</v>
      </c>
      <c r="P13" s="47">
        <v>-65</v>
      </c>
      <c r="Q13" s="47">
        <v>0</v>
      </c>
      <c r="R13" s="47">
        <v>0</v>
      </c>
      <c r="S13" s="75">
        <v>0</v>
      </c>
      <c r="U13" s="74">
        <v>-79.099999999999994</v>
      </c>
      <c r="V13" s="75">
        <v>7.49</v>
      </c>
      <c r="W13">
        <v>-14</v>
      </c>
      <c r="X13">
        <v>0</v>
      </c>
      <c r="Y13">
        <v>-0.1</v>
      </c>
      <c r="Z13">
        <v>7.49</v>
      </c>
      <c r="AA13">
        <v>0</v>
      </c>
      <c r="AB13">
        <v>-65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7.49</v>
      </c>
      <c r="M14" s="75">
        <v>0</v>
      </c>
      <c r="N14" s="74">
        <v>-16</v>
      </c>
      <c r="O14" s="47">
        <v>-9</v>
      </c>
      <c r="P14" s="47">
        <v>-67</v>
      </c>
      <c r="Q14" s="47">
        <v>0</v>
      </c>
      <c r="R14" s="47">
        <v>0</v>
      </c>
      <c r="S14" s="75">
        <v>0</v>
      </c>
      <c r="U14" s="74">
        <v>-92.1</v>
      </c>
      <c r="V14" s="75">
        <v>7.49</v>
      </c>
      <c r="W14">
        <v>-16</v>
      </c>
      <c r="X14">
        <v>-9</v>
      </c>
      <c r="Y14">
        <v>-0.1</v>
      </c>
      <c r="Z14">
        <v>7.49</v>
      </c>
      <c r="AA14">
        <v>0</v>
      </c>
      <c r="AB14">
        <v>-67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7.49</v>
      </c>
      <c r="M15" s="75">
        <v>0</v>
      </c>
      <c r="N15" s="74">
        <v>-105</v>
      </c>
      <c r="O15" s="47">
        <v>-20</v>
      </c>
      <c r="P15" s="47">
        <v>-58</v>
      </c>
      <c r="Q15" s="47">
        <v>0</v>
      </c>
      <c r="R15" s="47">
        <v>0</v>
      </c>
      <c r="S15" s="75">
        <v>0</v>
      </c>
      <c r="U15" s="74">
        <v>-183.1</v>
      </c>
      <c r="V15" s="75">
        <v>7.49</v>
      </c>
      <c r="W15">
        <v>-105</v>
      </c>
      <c r="X15">
        <v>-20</v>
      </c>
      <c r="Y15">
        <v>-0.1</v>
      </c>
      <c r="Z15">
        <v>7.49</v>
      </c>
      <c r="AA15">
        <v>0</v>
      </c>
      <c r="AB15">
        <v>-58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7.78</v>
      </c>
      <c r="M16" s="75">
        <v>0</v>
      </c>
      <c r="N16" s="74">
        <v>-99</v>
      </c>
      <c r="O16" s="47">
        <v>-18</v>
      </c>
      <c r="P16" s="47">
        <v>-58</v>
      </c>
      <c r="Q16" s="47">
        <v>0</v>
      </c>
      <c r="R16" s="47">
        <v>0</v>
      </c>
      <c r="S16" s="75">
        <v>0</v>
      </c>
      <c r="U16" s="74">
        <v>-175.1</v>
      </c>
      <c r="V16" s="75">
        <v>7.78</v>
      </c>
      <c r="W16">
        <v>-99</v>
      </c>
      <c r="X16">
        <v>-18</v>
      </c>
      <c r="Y16">
        <v>-0.1</v>
      </c>
      <c r="Z16">
        <v>7.78</v>
      </c>
      <c r="AA16">
        <v>0</v>
      </c>
      <c r="AB16">
        <v>-58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8.07</v>
      </c>
      <c r="M17" s="75">
        <v>0</v>
      </c>
      <c r="N17" s="74">
        <v>-87</v>
      </c>
      <c r="O17" s="47">
        <v>-14</v>
      </c>
      <c r="P17" s="47">
        <v>-53</v>
      </c>
      <c r="Q17" s="47">
        <v>0</v>
      </c>
      <c r="R17" s="47">
        <v>0</v>
      </c>
      <c r="S17" s="75">
        <v>0</v>
      </c>
      <c r="U17" s="74">
        <v>-154.1</v>
      </c>
      <c r="V17" s="75">
        <v>8.07</v>
      </c>
      <c r="W17">
        <v>-87</v>
      </c>
      <c r="X17">
        <v>-14</v>
      </c>
      <c r="Y17">
        <v>-0.1</v>
      </c>
      <c r="Z17">
        <v>8.07</v>
      </c>
      <c r="AA17">
        <v>0</v>
      </c>
      <c r="AB17">
        <v>-53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8.17</v>
      </c>
      <c r="M18" s="75">
        <v>0</v>
      </c>
      <c r="N18" s="74">
        <v>-79</v>
      </c>
      <c r="O18" s="47">
        <v>-15</v>
      </c>
      <c r="P18" s="47">
        <v>-51</v>
      </c>
      <c r="Q18" s="47">
        <v>0</v>
      </c>
      <c r="R18" s="47">
        <v>0</v>
      </c>
      <c r="S18" s="75">
        <v>0</v>
      </c>
      <c r="U18" s="74">
        <v>-145.1</v>
      </c>
      <c r="V18" s="75">
        <v>8.17</v>
      </c>
      <c r="W18">
        <v>-79</v>
      </c>
      <c r="X18">
        <v>-15</v>
      </c>
      <c r="Y18">
        <v>-0.1</v>
      </c>
      <c r="Z18">
        <v>8.17</v>
      </c>
      <c r="AA18">
        <v>0</v>
      </c>
      <c r="AB18">
        <v>-51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8.5500000000000007</v>
      </c>
      <c r="M19" s="75">
        <v>0</v>
      </c>
      <c r="N19" s="74">
        <v>-73</v>
      </c>
      <c r="O19" s="47">
        <v>-19</v>
      </c>
      <c r="P19" s="47">
        <v>-53</v>
      </c>
      <c r="Q19" s="47">
        <v>0</v>
      </c>
      <c r="R19" s="47">
        <v>0</v>
      </c>
      <c r="S19" s="75">
        <v>0</v>
      </c>
      <c r="U19" s="74">
        <v>-145.1</v>
      </c>
      <c r="V19" s="75">
        <v>8.5500000000000007</v>
      </c>
      <c r="W19">
        <v>-73</v>
      </c>
      <c r="X19">
        <v>-19</v>
      </c>
      <c r="Y19">
        <v>-0.1</v>
      </c>
      <c r="Z19">
        <v>8.5500000000000007</v>
      </c>
      <c r="AA19">
        <v>0</v>
      </c>
      <c r="AB19">
        <v>-53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8.84</v>
      </c>
      <c r="M20" s="75">
        <v>0</v>
      </c>
      <c r="N20" s="74">
        <v>-71</v>
      </c>
      <c r="O20" s="47">
        <v>-22</v>
      </c>
      <c r="P20" s="47">
        <v>-52</v>
      </c>
      <c r="Q20" s="47">
        <v>0</v>
      </c>
      <c r="R20" s="47">
        <v>0</v>
      </c>
      <c r="S20" s="75">
        <v>0</v>
      </c>
      <c r="U20" s="74">
        <v>-145.1</v>
      </c>
      <c r="V20" s="75">
        <v>8.84</v>
      </c>
      <c r="W20">
        <v>-71</v>
      </c>
      <c r="X20">
        <v>-22</v>
      </c>
      <c r="Y20">
        <v>-0.1</v>
      </c>
      <c r="Z20">
        <v>8.84</v>
      </c>
      <c r="AA20">
        <v>0</v>
      </c>
      <c r="AB20">
        <v>-52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9.1300000000000008</v>
      </c>
      <c r="M21" s="75">
        <v>0</v>
      </c>
      <c r="N21" s="74">
        <v>-86</v>
      </c>
      <c r="O21" s="47">
        <v>-27</v>
      </c>
      <c r="P21" s="47">
        <v>-44</v>
      </c>
      <c r="Q21" s="47">
        <v>0</v>
      </c>
      <c r="R21" s="47">
        <v>0</v>
      </c>
      <c r="S21" s="75">
        <v>0</v>
      </c>
      <c r="U21" s="74">
        <v>-157.1</v>
      </c>
      <c r="V21" s="75">
        <v>9.1300000000000008</v>
      </c>
      <c r="W21">
        <v>-86</v>
      </c>
      <c r="X21">
        <v>-27</v>
      </c>
      <c r="Y21">
        <v>-0.1</v>
      </c>
      <c r="Z21">
        <v>9.1300000000000008</v>
      </c>
      <c r="AA21">
        <v>0</v>
      </c>
      <c r="AB21">
        <v>-44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10.28</v>
      </c>
      <c r="M22" s="75">
        <v>0</v>
      </c>
      <c r="N22" s="74">
        <v>-95</v>
      </c>
      <c r="O22" s="47">
        <v>-30</v>
      </c>
      <c r="P22" s="47">
        <v>-44</v>
      </c>
      <c r="Q22" s="47">
        <v>0</v>
      </c>
      <c r="R22" s="47">
        <v>0</v>
      </c>
      <c r="S22" s="75">
        <v>0</v>
      </c>
      <c r="U22" s="74">
        <v>-169.1</v>
      </c>
      <c r="V22" s="75">
        <v>10.28</v>
      </c>
      <c r="W22">
        <v>-95</v>
      </c>
      <c r="X22">
        <v>-30</v>
      </c>
      <c r="Y22">
        <v>-0.1</v>
      </c>
      <c r="Z22">
        <v>10.28</v>
      </c>
      <c r="AA22">
        <v>0</v>
      </c>
      <c r="AB22">
        <v>-44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5.28</v>
      </c>
      <c r="M23" s="75">
        <v>0</v>
      </c>
      <c r="N23" s="74">
        <v>-81</v>
      </c>
      <c r="O23" s="47">
        <v>-26</v>
      </c>
      <c r="P23" s="47">
        <v>-41</v>
      </c>
      <c r="Q23" s="47">
        <v>0</v>
      </c>
      <c r="R23" s="47">
        <v>0</v>
      </c>
      <c r="S23" s="75">
        <v>0</v>
      </c>
      <c r="U23" s="74">
        <v>-149</v>
      </c>
      <c r="V23" s="75">
        <v>5.28</v>
      </c>
      <c r="W23">
        <v>-81</v>
      </c>
      <c r="X23">
        <v>-26</v>
      </c>
      <c r="Y23">
        <v>-1</v>
      </c>
      <c r="Z23">
        <v>5.28</v>
      </c>
      <c r="AA23">
        <v>0</v>
      </c>
      <c r="AB23">
        <v>-41</v>
      </c>
    </row>
    <row r="24" spans="7:28">
      <c r="G24" t="s">
        <v>66</v>
      </c>
      <c r="H24" s="74">
        <v>0</v>
      </c>
      <c r="I24" s="47">
        <v>0</v>
      </c>
      <c r="J24" s="47">
        <v>4.8</v>
      </c>
      <c r="K24" s="47">
        <v>0</v>
      </c>
      <c r="L24" s="47">
        <v>7.88</v>
      </c>
      <c r="M24" s="75">
        <v>0</v>
      </c>
      <c r="N24" s="74">
        <v>-70</v>
      </c>
      <c r="O24" s="47">
        <v>-23</v>
      </c>
      <c r="P24" s="47">
        <v>0</v>
      </c>
      <c r="Q24" s="47">
        <v>0</v>
      </c>
      <c r="R24" s="47">
        <v>0</v>
      </c>
      <c r="S24" s="75">
        <v>0</v>
      </c>
      <c r="U24" s="74">
        <v>-94</v>
      </c>
      <c r="V24" s="75">
        <v>12.68</v>
      </c>
      <c r="W24">
        <v>-70</v>
      </c>
      <c r="X24">
        <v>-23</v>
      </c>
      <c r="Y24">
        <v>-1</v>
      </c>
      <c r="Z24">
        <v>7.88</v>
      </c>
      <c r="AA24">
        <v>0</v>
      </c>
      <c r="AB24">
        <v>4.8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10.57</v>
      </c>
      <c r="M25" s="75">
        <v>0</v>
      </c>
      <c r="N25" s="74">
        <v>-40</v>
      </c>
      <c r="O25" s="47">
        <v>-10</v>
      </c>
      <c r="P25" s="47">
        <v>-36</v>
      </c>
      <c r="Q25" s="47">
        <v>0</v>
      </c>
      <c r="R25" s="47">
        <v>0</v>
      </c>
      <c r="S25" s="75">
        <v>0</v>
      </c>
      <c r="U25" s="74">
        <v>-87</v>
      </c>
      <c r="V25" s="75">
        <v>10.57</v>
      </c>
      <c r="W25">
        <v>-40</v>
      </c>
      <c r="X25">
        <v>-10</v>
      </c>
      <c r="Y25">
        <v>-1</v>
      </c>
      <c r="Z25">
        <v>10.57</v>
      </c>
      <c r="AA25">
        <v>0</v>
      </c>
      <c r="AB25">
        <v>-36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13.35</v>
      </c>
      <c r="M26" s="75">
        <v>0</v>
      </c>
      <c r="N26" s="74">
        <v>-25</v>
      </c>
      <c r="O26" s="47">
        <v>-5</v>
      </c>
      <c r="P26" s="47">
        <v>-77</v>
      </c>
      <c r="Q26" s="47">
        <v>0</v>
      </c>
      <c r="R26" s="47">
        <v>0</v>
      </c>
      <c r="S26" s="75">
        <v>0</v>
      </c>
      <c r="U26" s="74">
        <v>-108</v>
      </c>
      <c r="V26" s="75">
        <v>13.35</v>
      </c>
      <c r="W26">
        <v>-25</v>
      </c>
      <c r="X26">
        <v>-5</v>
      </c>
      <c r="Y26">
        <v>-1</v>
      </c>
      <c r="Z26">
        <v>13.35</v>
      </c>
      <c r="AA26">
        <v>0</v>
      </c>
      <c r="AB26">
        <v>-77</v>
      </c>
    </row>
    <row r="27" spans="7:28">
      <c r="G27" t="s">
        <v>69</v>
      </c>
      <c r="H27" s="74">
        <v>29.78</v>
      </c>
      <c r="I27" s="47">
        <v>0</v>
      </c>
      <c r="J27" s="47">
        <v>0</v>
      </c>
      <c r="K27" s="47">
        <v>0</v>
      </c>
      <c r="L27" s="47">
        <v>17.100000000000001</v>
      </c>
      <c r="M27" s="75">
        <v>0</v>
      </c>
      <c r="N27" s="74">
        <v>0</v>
      </c>
      <c r="O27" s="47">
        <v>-23</v>
      </c>
      <c r="P27" s="47">
        <v>-59</v>
      </c>
      <c r="Q27" s="47">
        <v>0</v>
      </c>
      <c r="R27" s="47">
        <v>0</v>
      </c>
      <c r="S27" s="75">
        <v>0</v>
      </c>
      <c r="U27" s="74">
        <v>-83</v>
      </c>
      <c r="V27" s="75">
        <v>46.88</v>
      </c>
      <c r="W27">
        <v>29.78</v>
      </c>
      <c r="X27">
        <v>-23</v>
      </c>
      <c r="Y27">
        <v>-1</v>
      </c>
      <c r="Z27">
        <v>17.100000000000001</v>
      </c>
      <c r="AA27">
        <v>0</v>
      </c>
      <c r="AB27">
        <v>-59</v>
      </c>
    </row>
    <row r="28" spans="7:28">
      <c r="G28" t="s">
        <v>70</v>
      </c>
      <c r="H28" s="74">
        <v>0</v>
      </c>
      <c r="I28" s="47">
        <v>4.8</v>
      </c>
      <c r="J28" s="47">
        <v>0</v>
      </c>
      <c r="K28" s="47">
        <v>0</v>
      </c>
      <c r="L28" s="47">
        <v>20.37</v>
      </c>
      <c r="M28" s="75">
        <v>0</v>
      </c>
      <c r="N28" s="74">
        <v>-3</v>
      </c>
      <c r="O28" s="47">
        <v>0</v>
      </c>
      <c r="P28" s="47">
        <v>-3</v>
      </c>
      <c r="Q28" s="47">
        <v>0</v>
      </c>
      <c r="R28" s="47">
        <v>0</v>
      </c>
      <c r="S28" s="75">
        <v>0</v>
      </c>
      <c r="U28" s="74">
        <v>-7</v>
      </c>
      <c r="V28" s="75">
        <v>25.17</v>
      </c>
      <c r="W28">
        <v>-3</v>
      </c>
      <c r="X28">
        <v>4.8</v>
      </c>
      <c r="Y28">
        <v>-1</v>
      </c>
      <c r="Z28">
        <v>20.37</v>
      </c>
      <c r="AA28">
        <v>0</v>
      </c>
      <c r="AB28">
        <v>-3</v>
      </c>
    </row>
    <row r="29" spans="7:28">
      <c r="G29" t="s">
        <v>71</v>
      </c>
      <c r="H29" s="74">
        <v>0</v>
      </c>
      <c r="I29" s="47">
        <v>19.21</v>
      </c>
      <c r="J29" s="47">
        <v>0</v>
      </c>
      <c r="K29" s="47">
        <v>0</v>
      </c>
      <c r="L29" s="47">
        <v>22.2</v>
      </c>
      <c r="M29" s="75">
        <v>0</v>
      </c>
      <c r="N29" s="74">
        <v>-61</v>
      </c>
      <c r="O29" s="47">
        <v>0</v>
      </c>
      <c r="P29" s="47">
        <v>-15</v>
      </c>
      <c r="Q29" s="47">
        <v>0</v>
      </c>
      <c r="R29" s="47">
        <v>0</v>
      </c>
      <c r="S29" s="75">
        <v>0</v>
      </c>
      <c r="U29" s="74">
        <v>-77</v>
      </c>
      <c r="V29" s="75">
        <v>41.41</v>
      </c>
      <c r="W29">
        <v>-61</v>
      </c>
      <c r="X29">
        <v>19.21</v>
      </c>
      <c r="Y29">
        <v>-1</v>
      </c>
      <c r="Z29">
        <v>22.2</v>
      </c>
      <c r="AA29">
        <v>0</v>
      </c>
      <c r="AB29">
        <v>-15</v>
      </c>
    </row>
    <row r="30" spans="7:28">
      <c r="G30" t="s">
        <v>72</v>
      </c>
      <c r="H30" s="74">
        <v>113.36</v>
      </c>
      <c r="I30" s="47">
        <v>27.86</v>
      </c>
      <c r="J30" s="47">
        <v>31.7</v>
      </c>
      <c r="K30" s="47">
        <v>0</v>
      </c>
      <c r="L30" s="47">
        <v>24.02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-1</v>
      </c>
      <c r="V30" s="75">
        <v>196.94</v>
      </c>
      <c r="W30">
        <v>113.36</v>
      </c>
      <c r="X30">
        <v>27.86</v>
      </c>
      <c r="Y30">
        <v>-1</v>
      </c>
      <c r="Z30">
        <v>24.02</v>
      </c>
      <c r="AA30">
        <v>0</v>
      </c>
      <c r="AB30">
        <v>31.7</v>
      </c>
    </row>
    <row r="31" spans="7:28">
      <c r="G31" t="s">
        <v>73</v>
      </c>
      <c r="H31" s="74">
        <v>11.19</v>
      </c>
      <c r="I31" s="47">
        <v>0</v>
      </c>
      <c r="J31" s="47">
        <v>0</v>
      </c>
      <c r="K31" s="47">
        <v>0</v>
      </c>
      <c r="L31" s="47">
        <v>16.600000000000001</v>
      </c>
      <c r="M31" s="75">
        <v>0</v>
      </c>
      <c r="N31" s="74">
        <v>0</v>
      </c>
      <c r="O31" s="47">
        <v>-41</v>
      </c>
      <c r="P31" s="47">
        <v>0</v>
      </c>
      <c r="Q31" s="47">
        <v>0</v>
      </c>
      <c r="R31" s="47">
        <v>0</v>
      </c>
      <c r="S31" s="75">
        <v>0</v>
      </c>
      <c r="U31" s="74">
        <v>-42</v>
      </c>
      <c r="V31" s="75">
        <v>27.79</v>
      </c>
      <c r="W31">
        <v>11.19</v>
      </c>
      <c r="X31">
        <v>-41</v>
      </c>
      <c r="Y31">
        <v>-1</v>
      </c>
      <c r="Z31">
        <v>16.600000000000001</v>
      </c>
      <c r="AA31">
        <v>0</v>
      </c>
      <c r="AB31">
        <v>0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7.86</v>
      </c>
      <c r="M32" s="75">
        <v>0</v>
      </c>
      <c r="N32" s="74">
        <v>-14</v>
      </c>
      <c r="O32" s="47">
        <v>0</v>
      </c>
      <c r="P32" s="47">
        <v>-37</v>
      </c>
      <c r="Q32" s="47">
        <v>0</v>
      </c>
      <c r="R32" s="47">
        <v>0</v>
      </c>
      <c r="S32" s="75">
        <v>0</v>
      </c>
      <c r="U32" s="74">
        <v>-52</v>
      </c>
      <c r="V32" s="75">
        <v>7.86</v>
      </c>
      <c r="W32">
        <v>-14</v>
      </c>
      <c r="X32">
        <v>0</v>
      </c>
      <c r="Y32">
        <v>-1</v>
      </c>
      <c r="Z32">
        <v>7.86</v>
      </c>
      <c r="AA32">
        <v>0</v>
      </c>
      <c r="AB32">
        <v>-37</v>
      </c>
    </row>
    <row r="33" spans="7:28">
      <c r="G33" t="s">
        <v>75</v>
      </c>
      <c r="H33" s="74">
        <v>0</v>
      </c>
      <c r="I33" s="47">
        <v>0.86</v>
      </c>
      <c r="J33" s="47">
        <v>0</v>
      </c>
      <c r="K33" s="47">
        <v>0</v>
      </c>
      <c r="L33" s="47">
        <v>3.55</v>
      </c>
      <c r="M33" s="75">
        <v>0</v>
      </c>
      <c r="N33" s="74">
        <v>-23</v>
      </c>
      <c r="O33" s="47">
        <v>0</v>
      </c>
      <c r="P33" s="47">
        <v>-62</v>
      </c>
      <c r="Q33" s="47">
        <v>0</v>
      </c>
      <c r="R33" s="47">
        <v>0</v>
      </c>
      <c r="S33" s="75">
        <v>0</v>
      </c>
      <c r="U33" s="74">
        <v>-86</v>
      </c>
      <c r="V33" s="75">
        <v>4.41</v>
      </c>
      <c r="W33">
        <v>-23</v>
      </c>
      <c r="X33">
        <v>0.86</v>
      </c>
      <c r="Y33">
        <v>-1</v>
      </c>
      <c r="Z33">
        <v>3.55</v>
      </c>
      <c r="AA33">
        <v>0</v>
      </c>
      <c r="AB33">
        <v>-62</v>
      </c>
    </row>
    <row r="34" spans="7:28">
      <c r="G34" t="s">
        <v>76</v>
      </c>
      <c r="H34" s="74">
        <v>0</v>
      </c>
      <c r="I34" s="47">
        <v>2.4700000000000002</v>
      </c>
      <c r="J34" s="47">
        <v>0</v>
      </c>
      <c r="K34" s="47">
        <v>0</v>
      </c>
      <c r="L34" s="47">
        <v>3.51</v>
      </c>
      <c r="M34" s="75">
        <v>0</v>
      </c>
      <c r="N34" s="74">
        <v>-26</v>
      </c>
      <c r="O34" s="47">
        <v>0</v>
      </c>
      <c r="P34" s="47">
        <v>-84</v>
      </c>
      <c r="Q34" s="47">
        <v>0</v>
      </c>
      <c r="R34" s="47">
        <v>0</v>
      </c>
      <c r="S34" s="75">
        <v>0</v>
      </c>
      <c r="U34" s="74">
        <v>-111</v>
      </c>
      <c r="V34" s="75">
        <v>5.98</v>
      </c>
      <c r="W34">
        <v>-26</v>
      </c>
      <c r="X34">
        <v>2.4700000000000002</v>
      </c>
      <c r="Y34">
        <v>-1</v>
      </c>
      <c r="Z34">
        <v>3.51</v>
      </c>
      <c r="AA34">
        <v>0</v>
      </c>
      <c r="AB34">
        <v>-84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3.06</v>
      </c>
      <c r="M35" s="75">
        <v>0</v>
      </c>
      <c r="N35" s="74">
        <v>-16</v>
      </c>
      <c r="O35" s="47">
        <v>-43</v>
      </c>
      <c r="P35" s="47">
        <v>-78</v>
      </c>
      <c r="Q35" s="47">
        <v>0</v>
      </c>
      <c r="R35" s="47">
        <v>0</v>
      </c>
      <c r="S35" s="75">
        <v>0</v>
      </c>
      <c r="U35" s="74">
        <v>-138</v>
      </c>
      <c r="V35" s="75">
        <v>3.06</v>
      </c>
      <c r="W35">
        <v>-16</v>
      </c>
      <c r="X35">
        <v>-43</v>
      </c>
      <c r="Y35">
        <v>-1</v>
      </c>
      <c r="Z35">
        <v>3.06</v>
      </c>
      <c r="AA35">
        <v>0</v>
      </c>
      <c r="AB35">
        <v>-78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2.78</v>
      </c>
      <c r="M36" s="75">
        <v>0.24</v>
      </c>
      <c r="N36" s="74">
        <v>-10</v>
      </c>
      <c r="O36" s="47">
        <v>-46</v>
      </c>
      <c r="P36" s="47">
        <v>-66</v>
      </c>
      <c r="Q36" s="47">
        <v>0</v>
      </c>
      <c r="R36" s="47">
        <v>0</v>
      </c>
      <c r="S36" s="75">
        <v>0</v>
      </c>
      <c r="U36" s="74">
        <v>-123</v>
      </c>
      <c r="V36" s="75">
        <v>3.02</v>
      </c>
      <c r="W36">
        <v>-10</v>
      </c>
      <c r="X36">
        <v>-46</v>
      </c>
      <c r="Y36">
        <v>-1</v>
      </c>
      <c r="Z36">
        <v>2.78</v>
      </c>
      <c r="AA36">
        <v>0.24</v>
      </c>
      <c r="AB36">
        <v>-66</v>
      </c>
    </row>
    <row r="37" spans="7:28">
      <c r="G37" t="s">
        <v>79</v>
      </c>
      <c r="H37" s="74">
        <v>20</v>
      </c>
      <c r="I37" s="47">
        <v>0</v>
      </c>
      <c r="J37" s="47">
        <v>0</v>
      </c>
      <c r="K37" s="47">
        <v>0</v>
      </c>
      <c r="L37" s="47">
        <v>3.61</v>
      </c>
      <c r="M37" s="75">
        <v>0.42</v>
      </c>
      <c r="N37" s="74">
        <v>0</v>
      </c>
      <c r="O37" s="47">
        <v>-59</v>
      </c>
      <c r="P37" s="47">
        <v>-59</v>
      </c>
      <c r="Q37" s="47">
        <v>0</v>
      </c>
      <c r="R37" s="47">
        <v>0</v>
      </c>
      <c r="S37" s="75">
        <v>0</v>
      </c>
      <c r="U37" s="74">
        <v>-119</v>
      </c>
      <c r="V37" s="75">
        <v>24.03</v>
      </c>
      <c r="W37">
        <v>20</v>
      </c>
      <c r="X37">
        <v>-59</v>
      </c>
      <c r="Y37">
        <v>-1</v>
      </c>
      <c r="Z37">
        <v>3.61</v>
      </c>
      <c r="AA37">
        <v>0.42</v>
      </c>
      <c r="AB37">
        <v>-59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4.4800000000000004</v>
      </c>
      <c r="M38" s="75">
        <v>0.34</v>
      </c>
      <c r="N38" s="74">
        <v>-25</v>
      </c>
      <c r="O38" s="47">
        <v>-95</v>
      </c>
      <c r="P38" s="47">
        <v>-75</v>
      </c>
      <c r="Q38" s="47">
        <v>0</v>
      </c>
      <c r="R38" s="47">
        <v>0</v>
      </c>
      <c r="S38" s="75">
        <v>0</v>
      </c>
      <c r="U38" s="74">
        <v>-196</v>
      </c>
      <c r="V38" s="75">
        <v>4.82</v>
      </c>
      <c r="W38">
        <v>-25</v>
      </c>
      <c r="X38">
        <v>-95</v>
      </c>
      <c r="Y38">
        <v>-1</v>
      </c>
      <c r="Z38">
        <v>4.4800000000000004</v>
      </c>
      <c r="AA38">
        <v>0.34</v>
      </c>
      <c r="AB38">
        <v>-75</v>
      </c>
    </row>
    <row r="39" spans="7:28">
      <c r="G39" t="s">
        <v>81</v>
      </c>
      <c r="H39" s="74">
        <v>28.57</v>
      </c>
      <c r="I39" s="47">
        <v>0</v>
      </c>
      <c r="J39" s="47">
        <v>0</v>
      </c>
      <c r="K39" s="47">
        <v>0</v>
      </c>
      <c r="L39" s="47">
        <v>6.92</v>
      </c>
      <c r="M39" s="75">
        <v>0</v>
      </c>
      <c r="N39" s="74">
        <v>0</v>
      </c>
      <c r="O39" s="47">
        <v>-160</v>
      </c>
      <c r="P39" s="47">
        <v>-113</v>
      </c>
      <c r="Q39" s="47">
        <v>0</v>
      </c>
      <c r="R39" s="47">
        <v>0</v>
      </c>
      <c r="S39" s="75">
        <v>0</v>
      </c>
      <c r="U39" s="74">
        <v>-274</v>
      </c>
      <c r="V39" s="75">
        <v>35.49</v>
      </c>
      <c r="W39">
        <v>28.57</v>
      </c>
      <c r="X39">
        <v>-160</v>
      </c>
      <c r="Y39">
        <v>-1</v>
      </c>
      <c r="Z39">
        <v>6.92</v>
      </c>
      <c r="AA39">
        <v>0</v>
      </c>
      <c r="AB39">
        <v>-113</v>
      </c>
    </row>
    <row r="40" spans="7:28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7.22</v>
      </c>
      <c r="M40" s="75">
        <v>0.99</v>
      </c>
      <c r="N40" s="74">
        <v>0</v>
      </c>
      <c r="O40" s="47">
        <v>-160</v>
      </c>
      <c r="P40" s="47">
        <v>-180</v>
      </c>
      <c r="Q40" s="47">
        <v>0</v>
      </c>
      <c r="R40" s="47">
        <v>0</v>
      </c>
      <c r="S40" s="75">
        <v>0</v>
      </c>
      <c r="U40" s="74">
        <v>-341</v>
      </c>
      <c r="V40" s="75">
        <v>8.2100000000000009</v>
      </c>
      <c r="W40">
        <v>0</v>
      </c>
      <c r="X40">
        <v>-160</v>
      </c>
      <c r="Y40">
        <v>-1</v>
      </c>
      <c r="Z40">
        <v>7.22</v>
      </c>
      <c r="AA40">
        <v>0.99</v>
      </c>
      <c r="AB40">
        <v>-180</v>
      </c>
    </row>
    <row r="41" spans="7:28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19.690000000000001</v>
      </c>
      <c r="M41" s="75">
        <v>1.06</v>
      </c>
      <c r="N41" s="74">
        <v>-24</v>
      </c>
      <c r="O41" s="47">
        <v>-165</v>
      </c>
      <c r="P41" s="47">
        <v>-230</v>
      </c>
      <c r="Q41" s="47">
        <v>0</v>
      </c>
      <c r="R41" s="47">
        <v>0</v>
      </c>
      <c r="S41" s="75">
        <v>0</v>
      </c>
      <c r="U41" s="74">
        <v>-419.1</v>
      </c>
      <c r="V41" s="75">
        <v>20.75</v>
      </c>
      <c r="W41">
        <v>-24</v>
      </c>
      <c r="X41">
        <v>-165</v>
      </c>
      <c r="Y41">
        <v>-0.1</v>
      </c>
      <c r="Z41">
        <v>19.690000000000001</v>
      </c>
      <c r="AA41">
        <v>1.06</v>
      </c>
      <c r="AB41">
        <v>-230</v>
      </c>
    </row>
    <row r="42" spans="7:28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19.5</v>
      </c>
      <c r="M42" s="75">
        <v>0</v>
      </c>
      <c r="N42" s="74">
        <v>-55</v>
      </c>
      <c r="O42" s="47">
        <v>-180</v>
      </c>
      <c r="P42" s="47">
        <v>-276</v>
      </c>
      <c r="Q42" s="47">
        <v>0</v>
      </c>
      <c r="R42" s="47">
        <v>0</v>
      </c>
      <c r="S42" s="75">
        <v>0</v>
      </c>
      <c r="U42" s="74">
        <v>-511.1</v>
      </c>
      <c r="V42" s="75">
        <v>19.5</v>
      </c>
      <c r="W42">
        <v>-55</v>
      </c>
      <c r="X42">
        <v>-180</v>
      </c>
      <c r="Y42">
        <v>-0.1</v>
      </c>
      <c r="Z42">
        <v>19.5</v>
      </c>
      <c r="AA42">
        <v>0</v>
      </c>
      <c r="AB42">
        <v>-276</v>
      </c>
    </row>
    <row r="43" spans="7:28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17.77</v>
      </c>
      <c r="M43" s="75">
        <v>0</v>
      </c>
      <c r="N43" s="74">
        <v>-89</v>
      </c>
      <c r="O43" s="47">
        <v>-208</v>
      </c>
      <c r="P43" s="47">
        <v>-113</v>
      </c>
      <c r="Q43" s="47">
        <v>0</v>
      </c>
      <c r="R43" s="47">
        <v>0</v>
      </c>
      <c r="S43" s="75">
        <v>0</v>
      </c>
      <c r="U43" s="74">
        <v>-410.1</v>
      </c>
      <c r="V43" s="75">
        <v>17.77</v>
      </c>
      <c r="W43">
        <v>-89</v>
      </c>
      <c r="X43">
        <v>-208</v>
      </c>
      <c r="Y43">
        <v>-0.1</v>
      </c>
      <c r="Z43">
        <v>17.77</v>
      </c>
      <c r="AA43">
        <v>0</v>
      </c>
      <c r="AB43">
        <v>-113</v>
      </c>
    </row>
    <row r="44" spans="7:28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17.48</v>
      </c>
      <c r="M44" s="75">
        <v>0</v>
      </c>
      <c r="N44" s="74">
        <v>-23</v>
      </c>
      <c r="O44" s="47">
        <v>-161</v>
      </c>
      <c r="P44" s="47">
        <v>-91</v>
      </c>
      <c r="Q44" s="47">
        <v>0</v>
      </c>
      <c r="R44" s="47">
        <v>0</v>
      </c>
      <c r="S44" s="75">
        <v>0</v>
      </c>
      <c r="U44" s="74">
        <v>-275.10000000000002</v>
      </c>
      <c r="V44" s="75">
        <v>17.48</v>
      </c>
      <c r="W44">
        <v>-23</v>
      </c>
      <c r="X44">
        <v>-161</v>
      </c>
      <c r="Y44">
        <v>-0.1</v>
      </c>
      <c r="Z44">
        <v>17.48</v>
      </c>
      <c r="AA44">
        <v>0</v>
      </c>
      <c r="AB44">
        <v>-91</v>
      </c>
    </row>
    <row r="45" spans="7:28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17.579999999999998</v>
      </c>
      <c r="M45" s="75">
        <v>0</v>
      </c>
      <c r="N45" s="74">
        <v>-16</v>
      </c>
      <c r="O45" s="47">
        <v>-120</v>
      </c>
      <c r="P45" s="47">
        <v>-80</v>
      </c>
      <c r="Q45" s="47">
        <v>0</v>
      </c>
      <c r="R45" s="47">
        <v>0</v>
      </c>
      <c r="S45" s="75">
        <v>0</v>
      </c>
      <c r="U45" s="74">
        <v>-216.1</v>
      </c>
      <c r="V45" s="75">
        <v>17.579999999999998</v>
      </c>
      <c r="W45">
        <v>-16</v>
      </c>
      <c r="X45">
        <v>-120</v>
      </c>
      <c r="Y45">
        <v>-0.1</v>
      </c>
      <c r="Z45">
        <v>17.579999999999998</v>
      </c>
      <c r="AA45">
        <v>0</v>
      </c>
      <c r="AB45">
        <v>-80</v>
      </c>
    </row>
    <row r="46" spans="7:28">
      <c r="G46" t="s">
        <v>88</v>
      </c>
      <c r="H46" s="74">
        <v>10.57</v>
      </c>
      <c r="I46" s="47">
        <v>0</v>
      </c>
      <c r="J46" s="47">
        <v>0</v>
      </c>
      <c r="K46" s="47">
        <v>0</v>
      </c>
      <c r="L46" s="47">
        <v>16.329999999999998</v>
      </c>
      <c r="M46" s="75">
        <v>0</v>
      </c>
      <c r="N46" s="74">
        <v>0</v>
      </c>
      <c r="O46" s="47">
        <v>-130</v>
      </c>
      <c r="P46" s="47">
        <v>-5</v>
      </c>
      <c r="Q46" s="47">
        <v>0</v>
      </c>
      <c r="R46" s="47">
        <v>0</v>
      </c>
      <c r="S46" s="75">
        <v>0</v>
      </c>
      <c r="U46" s="74">
        <v>-135.1</v>
      </c>
      <c r="V46" s="75">
        <v>26.9</v>
      </c>
      <c r="W46">
        <v>10.57</v>
      </c>
      <c r="X46">
        <v>-130</v>
      </c>
      <c r="Y46">
        <v>-0.1</v>
      </c>
      <c r="Z46">
        <v>16.329999999999998</v>
      </c>
      <c r="AA46">
        <v>0</v>
      </c>
      <c r="AB46">
        <v>-5</v>
      </c>
    </row>
    <row r="47" spans="7:28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13.45</v>
      </c>
      <c r="M47" s="75">
        <v>0</v>
      </c>
      <c r="N47" s="74">
        <v>-170</v>
      </c>
      <c r="O47" s="47">
        <v>-95</v>
      </c>
      <c r="P47" s="47">
        <v>-171</v>
      </c>
      <c r="Q47" s="47">
        <v>0</v>
      </c>
      <c r="R47" s="47">
        <v>0</v>
      </c>
      <c r="S47" s="75">
        <v>0</v>
      </c>
      <c r="U47" s="74">
        <v>-436.1</v>
      </c>
      <c r="V47" s="75">
        <v>13.45</v>
      </c>
      <c r="W47">
        <v>-170</v>
      </c>
      <c r="X47">
        <v>-95</v>
      </c>
      <c r="Y47">
        <v>-0.1</v>
      </c>
      <c r="Z47">
        <v>13.45</v>
      </c>
      <c r="AA47">
        <v>0</v>
      </c>
      <c r="AB47">
        <v>-171</v>
      </c>
    </row>
    <row r="48" spans="7:28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11.91</v>
      </c>
      <c r="M48" s="75">
        <v>0</v>
      </c>
      <c r="N48" s="74">
        <v>-188</v>
      </c>
      <c r="O48" s="47">
        <v>-95</v>
      </c>
      <c r="P48" s="47">
        <v>-73</v>
      </c>
      <c r="Q48" s="47">
        <v>0</v>
      </c>
      <c r="R48" s="47">
        <v>0</v>
      </c>
      <c r="S48" s="75">
        <v>0</v>
      </c>
      <c r="U48" s="74">
        <v>-356.1</v>
      </c>
      <c r="V48" s="75">
        <v>11.91</v>
      </c>
      <c r="W48">
        <v>-188</v>
      </c>
      <c r="X48">
        <v>-95</v>
      </c>
      <c r="Y48">
        <v>-0.1</v>
      </c>
      <c r="Z48">
        <v>11.91</v>
      </c>
      <c r="AA48">
        <v>0</v>
      </c>
      <c r="AB48">
        <v>-73</v>
      </c>
    </row>
    <row r="49" spans="7:28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10.47</v>
      </c>
      <c r="M49" s="75">
        <v>0</v>
      </c>
      <c r="N49" s="74">
        <v>-171</v>
      </c>
      <c r="O49" s="47">
        <v>-87</v>
      </c>
      <c r="P49" s="47">
        <v>-86</v>
      </c>
      <c r="Q49" s="47">
        <v>0</v>
      </c>
      <c r="R49" s="47">
        <v>0</v>
      </c>
      <c r="S49" s="75">
        <v>0</v>
      </c>
      <c r="U49" s="74">
        <v>-344.1</v>
      </c>
      <c r="V49" s="75">
        <v>10.47</v>
      </c>
      <c r="W49">
        <v>-171</v>
      </c>
      <c r="X49">
        <v>-87</v>
      </c>
      <c r="Y49">
        <v>-0.1</v>
      </c>
      <c r="Z49">
        <v>10.47</v>
      </c>
      <c r="AA49">
        <v>0</v>
      </c>
      <c r="AB49">
        <v>-86</v>
      </c>
    </row>
    <row r="50" spans="7:28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10.28</v>
      </c>
      <c r="M50" s="75">
        <v>0</v>
      </c>
      <c r="N50" s="74">
        <v>-169</v>
      </c>
      <c r="O50" s="47">
        <v>-99</v>
      </c>
      <c r="P50" s="47">
        <v>-83</v>
      </c>
      <c r="Q50" s="47">
        <v>0</v>
      </c>
      <c r="R50" s="47">
        <v>0</v>
      </c>
      <c r="S50" s="75">
        <v>0</v>
      </c>
      <c r="U50" s="74">
        <v>-351.1</v>
      </c>
      <c r="V50" s="75">
        <v>10.28</v>
      </c>
      <c r="W50">
        <v>-169</v>
      </c>
      <c r="X50">
        <v>-99</v>
      </c>
      <c r="Y50">
        <v>-0.1</v>
      </c>
      <c r="Z50">
        <v>10.28</v>
      </c>
      <c r="AA50">
        <v>0</v>
      </c>
      <c r="AB50">
        <v>-83</v>
      </c>
    </row>
    <row r="51" spans="7:28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7.69</v>
      </c>
      <c r="M51" s="75">
        <v>0</v>
      </c>
      <c r="N51" s="74">
        <v>-108</v>
      </c>
      <c r="O51" s="47">
        <v>-99</v>
      </c>
      <c r="P51" s="47">
        <v>-81</v>
      </c>
      <c r="Q51" s="47">
        <v>0</v>
      </c>
      <c r="R51" s="47">
        <v>0</v>
      </c>
      <c r="S51" s="75">
        <v>0</v>
      </c>
      <c r="U51" s="74">
        <v>-288.10000000000002</v>
      </c>
      <c r="V51" s="75">
        <v>7.69</v>
      </c>
      <c r="W51">
        <v>-108</v>
      </c>
      <c r="X51">
        <v>-99</v>
      </c>
      <c r="Y51">
        <v>-0.1</v>
      </c>
      <c r="Z51">
        <v>7.69</v>
      </c>
      <c r="AA51">
        <v>0</v>
      </c>
      <c r="AB51">
        <v>-81</v>
      </c>
    </row>
    <row r="52" spans="7:28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6.72</v>
      </c>
      <c r="M52" s="75">
        <v>0</v>
      </c>
      <c r="N52" s="74">
        <v>-118</v>
      </c>
      <c r="O52" s="47">
        <v>-80</v>
      </c>
      <c r="P52" s="47">
        <v>-88</v>
      </c>
      <c r="Q52" s="47">
        <v>0</v>
      </c>
      <c r="R52" s="47">
        <v>0</v>
      </c>
      <c r="S52" s="75">
        <v>0</v>
      </c>
      <c r="U52" s="74">
        <v>-286.10000000000002</v>
      </c>
      <c r="V52" s="75">
        <v>6.72</v>
      </c>
      <c r="W52">
        <v>-118</v>
      </c>
      <c r="X52">
        <v>-80</v>
      </c>
      <c r="Y52">
        <v>-0.1</v>
      </c>
      <c r="Z52">
        <v>6.72</v>
      </c>
      <c r="AA52">
        <v>0</v>
      </c>
      <c r="AB52">
        <v>-88</v>
      </c>
    </row>
    <row r="53" spans="7:28">
      <c r="G53" t="s">
        <v>95</v>
      </c>
      <c r="H53" s="74">
        <v>0</v>
      </c>
      <c r="I53" s="47">
        <v>0</v>
      </c>
      <c r="J53" s="47">
        <v>14.41</v>
      </c>
      <c r="K53" s="47">
        <v>0</v>
      </c>
      <c r="L53" s="47">
        <v>5.76</v>
      </c>
      <c r="M53" s="75">
        <v>0</v>
      </c>
      <c r="N53" s="74">
        <v>-39</v>
      </c>
      <c r="O53" s="47">
        <v>-92</v>
      </c>
      <c r="P53" s="47">
        <v>0</v>
      </c>
      <c r="Q53" s="47">
        <v>0</v>
      </c>
      <c r="R53" s="47">
        <v>0</v>
      </c>
      <c r="S53" s="75">
        <v>0</v>
      </c>
      <c r="U53" s="74">
        <v>-131.1</v>
      </c>
      <c r="V53" s="75">
        <v>20.170000000000002</v>
      </c>
      <c r="W53">
        <v>-39</v>
      </c>
      <c r="X53">
        <v>-92</v>
      </c>
      <c r="Y53">
        <v>-0.1</v>
      </c>
      <c r="Z53">
        <v>5.76</v>
      </c>
      <c r="AA53">
        <v>0</v>
      </c>
      <c r="AB53">
        <v>14.41</v>
      </c>
    </row>
    <row r="54" spans="7:28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4.8</v>
      </c>
      <c r="M54" s="75">
        <v>0</v>
      </c>
      <c r="N54" s="74">
        <v>-12</v>
      </c>
      <c r="O54" s="47">
        <v>-72</v>
      </c>
      <c r="P54" s="47">
        <v>-61</v>
      </c>
      <c r="Q54" s="47">
        <v>0</v>
      </c>
      <c r="R54" s="47">
        <v>0</v>
      </c>
      <c r="S54" s="75">
        <v>0</v>
      </c>
      <c r="U54" s="74">
        <v>-145.1</v>
      </c>
      <c r="V54" s="75">
        <v>4.8</v>
      </c>
      <c r="W54">
        <v>-12</v>
      </c>
      <c r="X54">
        <v>-72</v>
      </c>
      <c r="Y54">
        <v>-0.1</v>
      </c>
      <c r="Z54">
        <v>4.8</v>
      </c>
      <c r="AA54">
        <v>0</v>
      </c>
      <c r="AB54">
        <v>-61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4.8</v>
      </c>
      <c r="M55" s="75">
        <v>0</v>
      </c>
      <c r="N55" s="74">
        <v>-2</v>
      </c>
      <c r="O55" s="47">
        <v>-92</v>
      </c>
      <c r="P55" s="47">
        <v>-63</v>
      </c>
      <c r="Q55" s="47">
        <v>0</v>
      </c>
      <c r="R55" s="47">
        <v>0</v>
      </c>
      <c r="S55" s="75">
        <v>0</v>
      </c>
      <c r="U55" s="74">
        <v>-157.1</v>
      </c>
      <c r="V55" s="75">
        <v>4.8</v>
      </c>
      <c r="W55">
        <v>-2</v>
      </c>
      <c r="X55">
        <v>-92</v>
      </c>
      <c r="Y55">
        <v>-0.1</v>
      </c>
      <c r="Z55">
        <v>4.8</v>
      </c>
      <c r="AA55">
        <v>0</v>
      </c>
      <c r="AB55">
        <v>-63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3.84</v>
      </c>
      <c r="M56" s="75">
        <v>0</v>
      </c>
      <c r="N56" s="74">
        <v>-40</v>
      </c>
      <c r="O56" s="47">
        <v>-71</v>
      </c>
      <c r="P56" s="47">
        <v>-86</v>
      </c>
      <c r="Q56" s="47">
        <v>0</v>
      </c>
      <c r="R56" s="47">
        <v>0</v>
      </c>
      <c r="S56" s="75">
        <v>0</v>
      </c>
      <c r="U56" s="74">
        <v>-197.1</v>
      </c>
      <c r="V56" s="75">
        <v>3.84</v>
      </c>
      <c r="W56">
        <v>-40</v>
      </c>
      <c r="X56">
        <v>-71</v>
      </c>
      <c r="Y56">
        <v>-0.1</v>
      </c>
      <c r="Z56">
        <v>3.84</v>
      </c>
      <c r="AA56">
        <v>0</v>
      </c>
      <c r="AB56">
        <v>-86</v>
      </c>
    </row>
    <row r="57" spans="7:28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3.84</v>
      </c>
      <c r="M57" s="75">
        <v>0</v>
      </c>
      <c r="N57" s="74">
        <v>-2</v>
      </c>
      <c r="O57" s="47">
        <v>-61</v>
      </c>
      <c r="P57" s="47">
        <v>-68</v>
      </c>
      <c r="Q57" s="47">
        <v>0</v>
      </c>
      <c r="R57" s="47">
        <v>0</v>
      </c>
      <c r="S57" s="75">
        <v>0</v>
      </c>
      <c r="U57" s="74">
        <v>-131.1</v>
      </c>
      <c r="V57" s="75">
        <v>3.84</v>
      </c>
      <c r="W57">
        <v>-2</v>
      </c>
      <c r="X57">
        <v>-61</v>
      </c>
      <c r="Y57">
        <v>-0.1</v>
      </c>
      <c r="Z57">
        <v>3.84</v>
      </c>
      <c r="AA57">
        <v>0</v>
      </c>
      <c r="AB57">
        <v>-68</v>
      </c>
    </row>
    <row r="58" spans="7:28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3.36</v>
      </c>
      <c r="M58" s="75">
        <v>0</v>
      </c>
      <c r="N58" s="74">
        <v>-13</v>
      </c>
      <c r="O58" s="47">
        <v>-57</v>
      </c>
      <c r="P58" s="47">
        <v>-37</v>
      </c>
      <c r="Q58" s="47">
        <v>0</v>
      </c>
      <c r="R58" s="47">
        <v>0</v>
      </c>
      <c r="S58" s="75">
        <v>0</v>
      </c>
      <c r="U58" s="74">
        <v>-107.1</v>
      </c>
      <c r="V58" s="75">
        <v>3.36</v>
      </c>
      <c r="W58">
        <v>-13</v>
      </c>
      <c r="X58">
        <v>-57</v>
      </c>
      <c r="Y58">
        <v>-0.1</v>
      </c>
      <c r="Z58">
        <v>3.36</v>
      </c>
      <c r="AA58">
        <v>0</v>
      </c>
      <c r="AB58">
        <v>-37</v>
      </c>
    </row>
    <row r="59" spans="7:28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3.36</v>
      </c>
      <c r="M59" s="75">
        <v>0</v>
      </c>
      <c r="N59" s="74">
        <v>0</v>
      </c>
      <c r="O59" s="47">
        <v>-44</v>
      </c>
      <c r="P59" s="47">
        <v>-45</v>
      </c>
      <c r="Q59" s="47">
        <v>0</v>
      </c>
      <c r="R59" s="47">
        <v>0</v>
      </c>
      <c r="S59" s="75">
        <v>0</v>
      </c>
      <c r="U59" s="74">
        <v>-89.1</v>
      </c>
      <c r="V59" s="75">
        <v>3.36</v>
      </c>
      <c r="W59">
        <v>0</v>
      </c>
      <c r="X59">
        <v>-44</v>
      </c>
      <c r="Y59">
        <v>-0.1</v>
      </c>
      <c r="Z59">
        <v>3.36</v>
      </c>
      <c r="AA59">
        <v>0</v>
      </c>
      <c r="AB59">
        <v>-45</v>
      </c>
    </row>
    <row r="60" spans="7:28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2.88</v>
      </c>
      <c r="M60" s="75">
        <v>0</v>
      </c>
      <c r="N60" s="74">
        <v>0</v>
      </c>
      <c r="O60" s="47">
        <v>-44</v>
      </c>
      <c r="P60" s="47">
        <v>-46</v>
      </c>
      <c r="Q60" s="47">
        <v>0</v>
      </c>
      <c r="R60" s="47">
        <v>0</v>
      </c>
      <c r="S60" s="75">
        <v>0</v>
      </c>
      <c r="U60" s="74">
        <v>-90.1</v>
      </c>
      <c r="V60" s="75">
        <v>2.88</v>
      </c>
      <c r="W60">
        <v>0</v>
      </c>
      <c r="X60">
        <v>-44</v>
      </c>
      <c r="Y60">
        <v>-0.1</v>
      </c>
      <c r="Z60">
        <v>2.88</v>
      </c>
      <c r="AA60">
        <v>0</v>
      </c>
      <c r="AB60">
        <v>-46</v>
      </c>
    </row>
    <row r="61" spans="7:28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0.96</v>
      </c>
      <c r="M61" s="75">
        <v>0</v>
      </c>
      <c r="N61" s="74">
        <v>-8</v>
      </c>
      <c r="O61" s="47">
        <v>-35</v>
      </c>
      <c r="P61" s="47">
        <v>-40</v>
      </c>
      <c r="Q61" s="47">
        <v>0</v>
      </c>
      <c r="R61" s="47">
        <v>0</v>
      </c>
      <c r="S61" s="75">
        <v>0</v>
      </c>
      <c r="U61" s="74">
        <v>-83.1</v>
      </c>
      <c r="V61" s="75">
        <v>0.96</v>
      </c>
      <c r="W61">
        <v>-8</v>
      </c>
      <c r="X61">
        <v>-35</v>
      </c>
      <c r="Y61">
        <v>-0.1</v>
      </c>
      <c r="Z61">
        <v>0.96</v>
      </c>
      <c r="AA61">
        <v>0</v>
      </c>
      <c r="AB61">
        <v>-40</v>
      </c>
    </row>
    <row r="62" spans="7:28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-45</v>
      </c>
      <c r="O62" s="47">
        <v>-35</v>
      </c>
      <c r="P62" s="47">
        <v>-40</v>
      </c>
      <c r="Q62" s="47">
        <v>0</v>
      </c>
      <c r="R62" s="47">
        <v>0</v>
      </c>
      <c r="S62" s="75">
        <v>0</v>
      </c>
      <c r="U62" s="74">
        <v>-120.1</v>
      </c>
      <c r="V62" s="75">
        <v>0</v>
      </c>
      <c r="W62">
        <v>-45</v>
      </c>
      <c r="X62">
        <v>-35</v>
      </c>
      <c r="Y62">
        <v>-0.1</v>
      </c>
      <c r="Z62">
        <v>0</v>
      </c>
      <c r="AA62">
        <v>0</v>
      </c>
      <c r="AB62">
        <v>-40</v>
      </c>
    </row>
    <row r="63" spans="7:28">
      <c r="G63" t="s">
        <v>105</v>
      </c>
      <c r="H63" s="74">
        <v>0</v>
      </c>
      <c r="I63" s="47">
        <v>19.21</v>
      </c>
      <c r="J63" s="47">
        <v>0</v>
      </c>
      <c r="K63" s="47">
        <v>0</v>
      </c>
      <c r="L63" s="47">
        <v>0</v>
      </c>
      <c r="M63" s="75">
        <v>0</v>
      </c>
      <c r="N63" s="74">
        <v>-106</v>
      </c>
      <c r="O63" s="47">
        <v>0</v>
      </c>
      <c r="P63" s="47">
        <v>-39</v>
      </c>
      <c r="Q63" s="47">
        <v>0</v>
      </c>
      <c r="R63" s="47">
        <v>0</v>
      </c>
      <c r="S63" s="75">
        <v>0</v>
      </c>
      <c r="U63" s="74">
        <v>-145.1</v>
      </c>
      <c r="V63" s="75">
        <v>19.21</v>
      </c>
      <c r="W63">
        <v>-106</v>
      </c>
      <c r="X63">
        <v>19.21</v>
      </c>
      <c r="Y63">
        <v>-0.1</v>
      </c>
      <c r="Z63">
        <v>0</v>
      </c>
      <c r="AA63">
        <v>0</v>
      </c>
      <c r="AB63">
        <v>-39</v>
      </c>
    </row>
    <row r="64" spans="7:28">
      <c r="G64" t="s">
        <v>106</v>
      </c>
      <c r="H64" s="74">
        <v>0</v>
      </c>
      <c r="I64" s="47">
        <v>24.02</v>
      </c>
      <c r="J64" s="47">
        <v>0</v>
      </c>
      <c r="K64" s="47">
        <v>0</v>
      </c>
      <c r="L64" s="47">
        <v>0</v>
      </c>
      <c r="M64" s="75">
        <v>0</v>
      </c>
      <c r="N64" s="74">
        <v>-88</v>
      </c>
      <c r="O64" s="47">
        <v>0</v>
      </c>
      <c r="P64" s="47">
        <v>-33</v>
      </c>
      <c r="Q64" s="47">
        <v>0</v>
      </c>
      <c r="R64" s="47">
        <v>0</v>
      </c>
      <c r="S64" s="75">
        <v>0</v>
      </c>
      <c r="U64" s="74">
        <v>-121.1</v>
      </c>
      <c r="V64" s="75">
        <v>24.02</v>
      </c>
      <c r="W64">
        <v>-88</v>
      </c>
      <c r="X64">
        <v>24.02</v>
      </c>
      <c r="Y64">
        <v>-0.1</v>
      </c>
      <c r="Z64">
        <v>0</v>
      </c>
      <c r="AA64">
        <v>0</v>
      </c>
      <c r="AB64">
        <v>-33</v>
      </c>
    </row>
    <row r="65" spans="7:28">
      <c r="G65" t="s">
        <v>107</v>
      </c>
      <c r="H65" s="74">
        <v>0</v>
      </c>
      <c r="I65" s="47">
        <v>7.69</v>
      </c>
      <c r="J65" s="47">
        <v>0</v>
      </c>
      <c r="K65" s="47">
        <v>0</v>
      </c>
      <c r="L65" s="47">
        <v>0.96</v>
      </c>
      <c r="M65" s="75">
        <v>0</v>
      </c>
      <c r="N65" s="74">
        <v>-54</v>
      </c>
      <c r="O65" s="47">
        <v>0</v>
      </c>
      <c r="P65" s="47">
        <v>-25</v>
      </c>
      <c r="Q65" s="47">
        <v>0</v>
      </c>
      <c r="R65" s="47">
        <v>0</v>
      </c>
      <c r="S65" s="75">
        <v>0</v>
      </c>
      <c r="U65" s="74">
        <v>-79.099999999999994</v>
      </c>
      <c r="V65" s="75">
        <v>8.65</v>
      </c>
      <c r="W65">
        <v>-54</v>
      </c>
      <c r="X65">
        <v>7.69</v>
      </c>
      <c r="Y65">
        <v>-0.1</v>
      </c>
      <c r="Z65">
        <v>0.96</v>
      </c>
      <c r="AA65">
        <v>0</v>
      </c>
      <c r="AB65">
        <v>-25</v>
      </c>
    </row>
    <row r="66" spans="7:28">
      <c r="G66" t="s">
        <v>108</v>
      </c>
      <c r="H66" s="74">
        <v>0</v>
      </c>
      <c r="I66" s="47">
        <v>7.69</v>
      </c>
      <c r="J66" s="47">
        <v>0</v>
      </c>
      <c r="K66" s="47">
        <v>0</v>
      </c>
      <c r="L66" s="47">
        <v>0.96</v>
      </c>
      <c r="M66" s="75">
        <v>0</v>
      </c>
      <c r="N66" s="74">
        <v>-12</v>
      </c>
      <c r="O66" s="47">
        <v>0</v>
      </c>
      <c r="P66" s="47">
        <v>-35</v>
      </c>
      <c r="Q66" s="47">
        <v>0</v>
      </c>
      <c r="R66" s="47">
        <v>0</v>
      </c>
      <c r="S66" s="75">
        <v>0</v>
      </c>
      <c r="U66" s="74">
        <v>-47.1</v>
      </c>
      <c r="V66" s="75">
        <v>8.65</v>
      </c>
      <c r="W66">
        <v>-12</v>
      </c>
      <c r="X66">
        <v>7.69</v>
      </c>
      <c r="Y66">
        <v>-0.1</v>
      </c>
      <c r="Z66">
        <v>0.96</v>
      </c>
      <c r="AA66">
        <v>0</v>
      </c>
      <c r="AB66">
        <v>-35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2.88</v>
      </c>
      <c r="M67" s="75">
        <v>0</v>
      </c>
      <c r="N67" s="74">
        <v>-33</v>
      </c>
      <c r="O67" s="47">
        <v>-38</v>
      </c>
      <c r="P67" s="47">
        <v>0</v>
      </c>
      <c r="Q67" s="47">
        <v>0</v>
      </c>
      <c r="R67" s="47">
        <v>0</v>
      </c>
      <c r="S67" s="75">
        <v>0</v>
      </c>
      <c r="U67" s="74">
        <v>-71.099999999999994</v>
      </c>
      <c r="V67" s="75">
        <v>2.88</v>
      </c>
      <c r="W67">
        <v>-33</v>
      </c>
      <c r="X67">
        <v>-38</v>
      </c>
      <c r="Y67">
        <v>-0.1</v>
      </c>
      <c r="Z67">
        <v>2.88</v>
      </c>
      <c r="AA67">
        <v>0</v>
      </c>
      <c r="AB67">
        <v>0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3.84</v>
      </c>
      <c r="M68" s="75">
        <v>0</v>
      </c>
      <c r="N68" s="74">
        <v>-31</v>
      </c>
      <c r="O68" s="47">
        <v>-25</v>
      </c>
      <c r="P68" s="47">
        <v>0</v>
      </c>
      <c r="Q68" s="47">
        <v>0</v>
      </c>
      <c r="R68" s="47">
        <v>0</v>
      </c>
      <c r="S68" s="75">
        <v>0</v>
      </c>
      <c r="U68" s="74">
        <v>-56.1</v>
      </c>
      <c r="V68" s="75">
        <v>3.84</v>
      </c>
      <c r="W68">
        <v>-31</v>
      </c>
      <c r="X68">
        <v>-25</v>
      </c>
      <c r="Y68">
        <v>-0.1</v>
      </c>
      <c r="Z68">
        <v>3.84</v>
      </c>
      <c r="AA68">
        <v>0</v>
      </c>
      <c r="AB68">
        <v>0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3.84</v>
      </c>
      <c r="M69" s="75">
        <v>0</v>
      </c>
      <c r="N69" s="74">
        <v>-52</v>
      </c>
      <c r="O69" s="47">
        <v>-47</v>
      </c>
      <c r="P69" s="47">
        <v>-89</v>
      </c>
      <c r="Q69" s="47">
        <v>0</v>
      </c>
      <c r="R69" s="47">
        <v>0</v>
      </c>
      <c r="S69" s="75">
        <v>0</v>
      </c>
      <c r="U69" s="74">
        <v>-188.1</v>
      </c>
      <c r="V69" s="75">
        <v>3.84</v>
      </c>
      <c r="W69">
        <v>-52</v>
      </c>
      <c r="X69">
        <v>-47</v>
      </c>
      <c r="Y69">
        <v>-0.1</v>
      </c>
      <c r="Z69">
        <v>3.84</v>
      </c>
      <c r="AA69">
        <v>0</v>
      </c>
      <c r="AB69">
        <v>-89</v>
      </c>
    </row>
    <row r="70" spans="7:28">
      <c r="G70" t="s">
        <v>112</v>
      </c>
      <c r="H70" s="74">
        <v>0</v>
      </c>
      <c r="I70" s="47">
        <v>0</v>
      </c>
      <c r="J70" s="47">
        <v>46.12</v>
      </c>
      <c r="K70" s="47">
        <v>0</v>
      </c>
      <c r="L70" s="47">
        <v>4.8</v>
      </c>
      <c r="M70" s="75">
        <v>0</v>
      </c>
      <c r="N70" s="74">
        <v>-18</v>
      </c>
      <c r="O70" s="47">
        <v>-35</v>
      </c>
      <c r="P70" s="47">
        <v>0</v>
      </c>
      <c r="Q70" s="47">
        <v>0</v>
      </c>
      <c r="R70" s="47">
        <v>0</v>
      </c>
      <c r="S70" s="75">
        <v>0</v>
      </c>
      <c r="U70" s="74">
        <v>-53.1</v>
      </c>
      <c r="V70" s="75">
        <v>50.92</v>
      </c>
      <c r="W70">
        <v>-18</v>
      </c>
      <c r="X70">
        <v>-35</v>
      </c>
      <c r="Y70">
        <v>-0.1</v>
      </c>
      <c r="Z70">
        <v>4.8</v>
      </c>
      <c r="AA70">
        <v>0</v>
      </c>
      <c r="AB70">
        <v>46.12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8.65</v>
      </c>
      <c r="M71" s="75">
        <v>0</v>
      </c>
      <c r="N71" s="74">
        <v>-43</v>
      </c>
      <c r="O71" s="47">
        <v>-57</v>
      </c>
      <c r="P71" s="47">
        <v>-21</v>
      </c>
      <c r="Q71" s="47">
        <v>0</v>
      </c>
      <c r="R71" s="47">
        <v>0</v>
      </c>
      <c r="S71" s="75">
        <v>0</v>
      </c>
      <c r="U71" s="74">
        <v>-121.1</v>
      </c>
      <c r="V71" s="75">
        <v>8.65</v>
      </c>
      <c r="W71">
        <v>-43</v>
      </c>
      <c r="X71">
        <v>-57</v>
      </c>
      <c r="Y71">
        <v>-0.1</v>
      </c>
      <c r="Z71">
        <v>8.65</v>
      </c>
      <c r="AA71">
        <v>0</v>
      </c>
      <c r="AB71">
        <v>-21</v>
      </c>
    </row>
    <row r="72" spans="7:28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10.57</v>
      </c>
      <c r="M72" s="75">
        <v>0</v>
      </c>
      <c r="N72" s="74">
        <v>-41</v>
      </c>
      <c r="O72" s="47">
        <v>-70</v>
      </c>
      <c r="P72" s="47">
        <v>-135</v>
      </c>
      <c r="Q72" s="47">
        <v>0</v>
      </c>
      <c r="R72" s="47">
        <v>0</v>
      </c>
      <c r="S72" s="75">
        <v>0</v>
      </c>
      <c r="U72" s="74">
        <v>-246.1</v>
      </c>
      <c r="V72" s="75">
        <v>10.57</v>
      </c>
      <c r="W72">
        <v>-41</v>
      </c>
      <c r="X72">
        <v>-70</v>
      </c>
      <c r="Y72">
        <v>-0.1</v>
      </c>
      <c r="Z72">
        <v>10.57</v>
      </c>
      <c r="AA72">
        <v>0</v>
      </c>
      <c r="AB72">
        <v>-135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11.53</v>
      </c>
      <c r="M73" s="75">
        <v>1.1499999999999999</v>
      </c>
      <c r="N73" s="74">
        <v>-61</v>
      </c>
      <c r="O73" s="47">
        <v>-77</v>
      </c>
      <c r="P73" s="47">
        <v>-123</v>
      </c>
      <c r="Q73" s="47">
        <v>0</v>
      </c>
      <c r="R73" s="47">
        <v>0</v>
      </c>
      <c r="S73" s="75">
        <v>0</v>
      </c>
      <c r="U73" s="74">
        <v>-261.10000000000002</v>
      </c>
      <c r="V73" s="75">
        <v>12.68</v>
      </c>
      <c r="W73">
        <v>-61</v>
      </c>
      <c r="X73">
        <v>-77</v>
      </c>
      <c r="Y73">
        <v>-0.1</v>
      </c>
      <c r="Z73">
        <v>11.53</v>
      </c>
      <c r="AA73">
        <v>1.1499999999999999</v>
      </c>
      <c r="AB73">
        <v>-123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9.15</v>
      </c>
      <c r="M74" s="75">
        <v>0</v>
      </c>
      <c r="N74" s="74">
        <v>-66</v>
      </c>
      <c r="O74" s="47">
        <v>-72</v>
      </c>
      <c r="P74" s="47">
        <v>-102</v>
      </c>
      <c r="Q74" s="47">
        <v>0</v>
      </c>
      <c r="R74" s="47">
        <v>0</v>
      </c>
      <c r="S74" s="75">
        <v>0</v>
      </c>
      <c r="U74" s="74">
        <v>-240.1</v>
      </c>
      <c r="V74" s="75">
        <v>9.15</v>
      </c>
      <c r="W74">
        <v>-66</v>
      </c>
      <c r="X74">
        <v>-72</v>
      </c>
      <c r="Y74">
        <v>-0.1</v>
      </c>
      <c r="Z74">
        <v>9.15</v>
      </c>
      <c r="AA74">
        <v>0</v>
      </c>
      <c r="AB74">
        <v>-102</v>
      </c>
    </row>
    <row r="75" spans="7:28">
      <c r="G75" t="s">
        <v>117</v>
      </c>
      <c r="H75" s="74">
        <v>0</v>
      </c>
      <c r="I75" s="47">
        <v>38.700000000000003</v>
      </c>
      <c r="J75" s="47">
        <v>0</v>
      </c>
      <c r="K75" s="47">
        <v>0</v>
      </c>
      <c r="L75" s="47">
        <v>4.13</v>
      </c>
      <c r="M75" s="75">
        <v>0.38</v>
      </c>
      <c r="N75" s="74">
        <v>-36</v>
      </c>
      <c r="O75" s="47">
        <v>0</v>
      </c>
      <c r="P75" s="47">
        <v>-131</v>
      </c>
      <c r="Q75" s="47">
        <v>0</v>
      </c>
      <c r="R75" s="47">
        <v>0</v>
      </c>
      <c r="S75" s="75">
        <v>0</v>
      </c>
      <c r="U75" s="74">
        <v>-167.1</v>
      </c>
      <c r="V75" s="75">
        <v>43.21</v>
      </c>
      <c r="W75">
        <v>-36</v>
      </c>
      <c r="X75">
        <v>38.700000000000003</v>
      </c>
      <c r="Y75">
        <v>-0.1</v>
      </c>
      <c r="Z75">
        <v>4.13</v>
      </c>
      <c r="AA75">
        <v>0.38</v>
      </c>
      <c r="AB75">
        <v>-131</v>
      </c>
    </row>
    <row r="76" spans="7:28">
      <c r="G76" t="s">
        <v>118</v>
      </c>
      <c r="H76" s="74">
        <v>0</v>
      </c>
      <c r="I76" s="47">
        <v>42.83</v>
      </c>
      <c r="J76" s="47">
        <v>0</v>
      </c>
      <c r="K76" s="47">
        <v>0</v>
      </c>
      <c r="L76" s="47">
        <v>2.06</v>
      </c>
      <c r="M76" s="75">
        <v>0.12</v>
      </c>
      <c r="N76" s="74">
        <v>-25</v>
      </c>
      <c r="O76" s="47">
        <v>0</v>
      </c>
      <c r="P76" s="47">
        <v>-92</v>
      </c>
      <c r="Q76" s="47">
        <v>0</v>
      </c>
      <c r="R76" s="47">
        <v>0</v>
      </c>
      <c r="S76" s="75">
        <v>0</v>
      </c>
      <c r="U76" s="74">
        <v>-117.1</v>
      </c>
      <c r="V76" s="75">
        <v>45.01</v>
      </c>
      <c r="W76">
        <v>-25</v>
      </c>
      <c r="X76">
        <v>42.83</v>
      </c>
      <c r="Y76">
        <v>-0.1</v>
      </c>
      <c r="Z76">
        <v>2.06</v>
      </c>
      <c r="AA76">
        <v>0.12</v>
      </c>
      <c r="AB76">
        <v>-92</v>
      </c>
    </row>
    <row r="77" spans="7:28">
      <c r="G77" t="s">
        <v>119</v>
      </c>
      <c r="H77" s="74">
        <v>0</v>
      </c>
      <c r="I77" s="47">
        <v>45.42</v>
      </c>
      <c r="J77" s="47">
        <v>0</v>
      </c>
      <c r="K77" s="47">
        <v>0</v>
      </c>
      <c r="L77" s="47">
        <v>1.49</v>
      </c>
      <c r="M77" s="75">
        <v>0.21</v>
      </c>
      <c r="N77" s="74">
        <v>-46</v>
      </c>
      <c r="O77" s="47">
        <v>0</v>
      </c>
      <c r="P77" s="47">
        <v>-95</v>
      </c>
      <c r="Q77" s="47">
        <v>0</v>
      </c>
      <c r="R77" s="47">
        <v>0</v>
      </c>
      <c r="S77" s="75">
        <v>0</v>
      </c>
      <c r="U77" s="74">
        <v>-141.1</v>
      </c>
      <c r="V77" s="75">
        <v>47.12</v>
      </c>
      <c r="W77">
        <v>-46</v>
      </c>
      <c r="X77">
        <v>45.42</v>
      </c>
      <c r="Y77">
        <v>-0.1</v>
      </c>
      <c r="Z77">
        <v>1.49</v>
      </c>
      <c r="AA77">
        <v>0.21</v>
      </c>
      <c r="AB77">
        <v>-95</v>
      </c>
    </row>
    <row r="78" spans="7:28">
      <c r="G78" t="s">
        <v>120</v>
      </c>
      <c r="H78" s="74">
        <v>0</v>
      </c>
      <c r="I78" s="47">
        <v>38.159999999999997</v>
      </c>
      <c r="J78" s="47">
        <v>0</v>
      </c>
      <c r="K78" s="47">
        <v>0</v>
      </c>
      <c r="L78" s="47">
        <v>1.38</v>
      </c>
      <c r="M78" s="75">
        <v>0.34</v>
      </c>
      <c r="N78" s="74">
        <v>0</v>
      </c>
      <c r="O78" s="47">
        <v>0</v>
      </c>
      <c r="P78" s="47">
        <v>-90</v>
      </c>
      <c r="Q78" s="47">
        <v>0</v>
      </c>
      <c r="R78" s="47">
        <v>0</v>
      </c>
      <c r="S78" s="75">
        <v>0</v>
      </c>
      <c r="U78" s="74">
        <v>-90.1</v>
      </c>
      <c r="V78" s="75">
        <v>39.880000000000003</v>
      </c>
      <c r="W78">
        <v>0</v>
      </c>
      <c r="X78">
        <v>38.159999999999997</v>
      </c>
      <c r="Y78">
        <v>-0.1</v>
      </c>
      <c r="Z78">
        <v>1.38</v>
      </c>
      <c r="AA78">
        <v>0.34</v>
      </c>
      <c r="AB78">
        <v>-90</v>
      </c>
    </row>
    <row r="79" spans="7:28">
      <c r="G79" t="s">
        <v>121</v>
      </c>
      <c r="H79" s="74">
        <v>0</v>
      </c>
      <c r="I79" s="47">
        <v>15.76</v>
      </c>
      <c r="J79" s="47">
        <v>0</v>
      </c>
      <c r="K79" s="47">
        <v>0</v>
      </c>
      <c r="L79" s="47">
        <v>2.0299999999999998</v>
      </c>
      <c r="M79" s="75">
        <v>0.12</v>
      </c>
      <c r="N79" s="74">
        <v>0</v>
      </c>
      <c r="O79" s="47">
        <v>0</v>
      </c>
      <c r="P79" s="47">
        <v>-138</v>
      </c>
      <c r="Q79" s="47">
        <v>0</v>
      </c>
      <c r="R79" s="47">
        <v>0</v>
      </c>
      <c r="S79" s="75">
        <v>0</v>
      </c>
      <c r="U79" s="74">
        <v>-138.1</v>
      </c>
      <c r="V79" s="75">
        <v>17.91</v>
      </c>
      <c r="W79">
        <v>0</v>
      </c>
      <c r="X79">
        <v>15.76</v>
      </c>
      <c r="Y79">
        <v>-0.1</v>
      </c>
      <c r="Z79">
        <v>2.0299999999999998</v>
      </c>
      <c r="AA79">
        <v>0.12</v>
      </c>
      <c r="AB79">
        <v>-138</v>
      </c>
    </row>
    <row r="80" spans="7:28">
      <c r="G80" t="s">
        <v>122</v>
      </c>
      <c r="H80" s="74">
        <v>0</v>
      </c>
      <c r="I80" s="47">
        <v>17.79</v>
      </c>
      <c r="J80" s="47">
        <v>0</v>
      </c>
      <c r="K80" s="47">
        <v>0</v>
      </c>
      <c r="L80" s="47">
        <v>3.03</v>
      </c>
      <c r="M80" s="75">
        <v>0.35</v>
      </c>
      <c r="N80" s="74">
        <v>0</v>
      </c>
      <c r="O80" s="47">
        <v>0</v>
      </c>
      <c r="P80" s="47">
        <v>-165</v>
      </c>
      <c r="Q80" s="47">
        <v>0</v>
      </c>
      <c r="R80" s="47">
        <v>0</v>
      </c>
      <c r="S80" s="75">
        <v>0</v>
      </c>
      <c r="U80" s="74">
        <v>-165.1</v>
      </c>
      <c r="V80" s="75">
        <v>21.17</v>
      </c>
      <c r="W80">
        <v>0</v>
      </c>
      <c r="X80">
        <v>17.79</v>
      </c>
      <c r="Y80">
        <v>-0.1</v>
      </c>
      <c r="Z80">
        <v>3.03</v>
      </c>
      <c r="AA80">
        <v>0.35</v>
      </c>
      <c r="AB80">
        <v>-165</v>
      </c>
    </row>
    <row r="81" spans="7:28">
      <c r="G81" t="s">
        <v>123</v>
      </c>
      <c r="H81" s="74">
        <v>0</v>
      </c>
      <c r="I81" s="47">
        <v>9.35</v>
      </c>
      <c r="J81" s="47">
        <v>0</v>
      </c>
      <c r="K81" s="47">
        <v>0</v>
      </c>
      <c r="L81" s="47">
        <v>9.3000000000000007</v>
      </c>
      <c r="M81" s="75">
        <v>0.52</v>
      </c>
      <c r="N81" s="74">
        <v>-7</v>
      </c>
      <c r="O81" s="47">
        <v>0</v>
      </c>
      <c r="P81" s="47">
        <v>-48</v>
      </c>
      <c r="Q81" s="47">
        <v>0</v>
      </c>
      <c r="R81" s="47">
        <v>0</v>
      </c>
      <c r="S81" s="75">
        <v>0</v>
      </c>
      <c r="U81" s="74">
        <v>-55.1</v>
      </c>
      <c r="V81" s="75">
        <v>19.170000000000002</v>
      </c>
      <c r="W81">
        <v>-7</v>
      </c>
      <c r="X81">
        <v>9.35</v>
      </c>
      <c r="Y81">
        <v>-0.1</v>
      </c>
      <c r="Z81">
        <v>9.3000000000000007</v>
      </c>
      <c r="AA81">
        <v>0.52</v>
      </c>
      <c r="AB81">
        <v>-48</v>
      </c>
    </row>
    <row r="82" spans="7:28">
      <c r="G82" t="s">
        <v>124</v>
      </c>
      <c r="H82" s="74">
        <v>0</v>
      </c>
      <c r="I82" s="47">
        <v>13.45</v>
      </c>
      <c r="J82" s="47">
        <v>0</v>
      </c>
      <c r="K82" s="47">
        <v>0</v>
      </c>
      <c r="L82" s="47">
        <v>17.29</v>
      </c>
      <c r="M82" s="75">
        <v>0</v>
      </c>
      <c r="N82" s="74">
        <v>-30</v>
      </c>
      <c r="O82" s="47">
        <v>0</v>
      </c>
      <c r="P82" s="47">
        <v>-74</v>
      </c>
      <c r="Q82" s="47">
        <v>0</v>
      </c>
      <c r="R82" s="47">
        <v>0</v>
      </c>
      <c r="S82" s="75">
        <v>0</v>
      </c>
      <c r="U82" s="74">
        <v>-104.1</v>
      </c>
      <c r="V82" s="75">
        <v>30.74</v>
      </c>
      <c r="W82">
        <v>-30</v>
      </c>
      <c r="X82">
        <v>13.45</v>
      </c>
      <c r="Y82">
        <v>-0.1</v>
      </c>
      <c r="Z82">
        <v>17.29</v>
      </c>
      <c r="AA82">
        <v>0</v>
      </c>
      <c r="AB82">
        <v>-74</v>
      </c>
    </row>
    <row r="83" spans="7:28">
      <c r="G83" t="s">
        <v>125</v>
      </c>
      <c r="H83" s="74">
        <v>0</v>
      </c>
      <c r="I83" s="47">
        <v>9.61</v>
      </c>
      <c r="J83" s="47">
        <v>0</v>
      </c>
      <c r="K83" s="47">
        <v>0</v>
      </c>
      <c r="L83" s="47">
        <v>16.52</v>
      </c>
      <c r="M83" s="75">
        <v>0</v>
      </c>
      <c r="N83" s="74">
        <v>-23</v>
      </c>
      <c r="O83" s="47">
        <v>0</v>
      </c>
      <c r="P83" s="47">
        <v>-26</v>
      </c>
      <c r="Q83" s="47">
        <v>0</v>
      </c>
      <c r="R83" s="47">
        <v>0</v>
      </c>
      <c r="S83" s="75">
        <v>0</v>
      </c>
      <c r="U83" s="74">
        <v>-49.1</v>
      </c>
      <c r="V83" s="75">
        <v>26.13</v>
      </c>
      <c r="W83">
        <v>-23</v>
      </c>
      <c r="X83">
        <v>9.61</v>
      </c>
      <c r="Y83">
        <v>-0.1</v>
      </c>
      <c r="Z83">
        <v>16.52</v>
      </c>
      <c r="AA83">
        <v>0</v>
      </c>
      <c r="AB83">
        <v>-26</v>
      </c>
    </row>
    <row r="84" spans="7:28">
      <c r="G84" t="s">
        <v>126</v>
      </c>
      <c r="H84" s="74">
        <v>10.57</v>
      </c>
      <c r="I84" s="47">
        <v>22.1</v>
      </c>
      <c r="J84" s="47">
        <v>0</v>
      </c>
      <c r="K84" s="47">
        <v>0</v>
      </c>
      <c r="L84" s="47">
        <v>16.329999999999998</v>
      </c>
      <c r="M84" s="75">
        <v>0</v>
      </c>
      <c r="N84" s="74">
        <v>0</v>
      </c>
      <c r="O84" s="47">
        <v>0</v>
      </c>
      <c r="P84" s="47">
        <v>-34</v>
      </c>
      <c r="Q84" s="47">
        <v>0</v>
      </c>
      <c r="R84" s="47">
        <v>0</v>
      </c>
      <c r="S84" s="75">
        <v>0</v>
      </c>
      <c r="U84" s="74">
        <v>-34.1</v>
      </c>
      <c r="V84" s="75">
        <v>49</v>
      </c>
      <c r="W84">
        <v>10.57</v>
      </c>
      <c r="X84">
        <v>22.1</v>
      </c>
      <c r="Y84">
        <v>-0.1</v>
      </c>
      <c r="Z84">
        <v>16.329999999999998</v>
      </c>
      <c r="AA84">
        <v>0</v>
      </c>
      <c r="AB84">
        <v>-34</v>
      </c>
    </row>
    <row r="85" spans="7:28">
      <c r="G85" t="s">
        <v>127</v>
      </c>
      <c r="H85" s="74">
        <v>66.290000000000006</v>
      </c>
      <c r="I85" s="47">
        <v>44.19</v>
      </c>
      <c r="J85" s="47">
        <v>0</v>
      </c>
      <c r="K85" s="47">
        <v>0</v>
      </c>
      <c r="L85" s="47">
        <v>16.14</v>
      </c>
      <c r="M85" s="75">
        <v>0</v>
      </c>
      <c r="N85" s="74">
        <v>0</v>
      </c>
      <c r="O85" s="47">
        <v>0</v>
      </c>
      <c r="P85" s="47">
        <v>-146</v>
      </c>
      <c r="Q85" s="47">
        <v>0</v>
      </c>
      <c r="R85" s="47">
        <v>0</v>
      </c>
      <c r="S85" s="75">
        <v>0</v>
      </c>
      <c r="U85" s="74">
        <v>-146.1</v>
      </c>
      <c r="V85" s="75">
        <v>126.62</v>
      </c>
      <c r="W85">
        <v>66.290000000000006</v>
      </c>
      <c r="X85">
        <v>44.19</v>
      </c>
      <c r="Y85">
        <v>-0.1</v>
      </c>
      <c r="Z85">
        <v>16.14</v>
      </c>
      <c r="AA85">
        <v>0</v>
      </c>
      <c r="AB85">
        <v>-146</v>
      </c>
    </row>
    <row r="86" spans="7:28">
      <c r="G86" t="s">
        <v>128</v>
      </c>
      <c r="H86" s="74">
        <v>121.04</v>
      </c>
      <c r="I86" s="47">
        <v>34.590000000000003</v>
      </c>
      <c r="J86" s="47">
        <v>0</v>
      </c>
      <c r="K86" s="47">
        <v>0</v>
      </c>
      <c r="L86" s="47">
        <v>15.66</v>
      </c>
      <c r="M86" s="75">
        <v>0</v>
      </c>
      <c r="N86" s="74">
        <v>0</v>
      </c>
      <c r="O86" s="47">
        <v>0</v>
      </c>
      <c r="P86" s="47">
        <v>-130</v>
      </c>
      <c r="Q86" s="47">
        <v>0</v>
      </c>
      <c r="R86" s="47">
        <v>0</v>
      </c>
      <c r="S86" s="75">
        <v>0</v>
      </c>
      <c r="U86" s="74">
        <v>-130.1</v>
      </c>
      <c r="V86" s="75">
        <v>171.29</v>
      </c>
      <c r="W86">
        <v>121.04</v>
      </c>
      <c r="X86">
        <v>34.590000000000003</v>
      </c>
      <c r="Y86">
        <v>-0.1</v>
      </c>
      <c r="Z86">
        <v>15.66</v>
      </c>
      <c r="AA86">
        <v>0</v>
      </c>
      <c r="AB86">
        <v>-130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15.08</v>
      </c>
      <c r="M87" s="75">
        <v>0</v>
      </c>
      <c r="N87" s="74">
        <v>0</v>
      </c>
      <c r="O87" s="47">
        <v>-5</v>
      </c>
      <c r="P87" s="47">
        <v>-91</v>
      </c>
      <c r="Q87" s="47">
        <v>0</v>
      </c>
      <c r="R87" s="47">
        <v>0</v>
      </c>
      <c r="S87" s="75">
        <v>0</v>
      </c>
      <c r="U87" s="74">
        <v>-96.1</v>
      </c>
      <c r="V87" s="75">
        <v>15.08</v>
      </c>
      <c r="W87">
        <v>0</v>
      </c>
      <c r="X87">
        <v>-5</v>
      </c>
      <c r="Y87">
        <v>-0.1</v>
      </c>
      <c r="Z87">
        <v>15.08</v>
      </c>
      <c r="AA87">
        <v>0</v>
      </c>
      <c r="AB87">
        <v>-91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14.22</v>
      </c>
      <c r="M88" s="75">
        <v>0</v>
      </c>
      <c r="N88" s="74">
        <v>0</v>
      </c>
      <c r="O88" s="47">
        <v>0</v>
      </c>
      <c r="P88" s="47">
        <v>-22</v>
      </c>
      <c r="Q88" s="47">
        <v>0</v>
      </c>
      <c r="R88" s="47">
        <v>0</v>
      </c>
      <c r="S88" s="75">
        <v>0</v>
      </c>
      <c r="U88" s="74">
        <v>-22.1</v>
      </c>
      <c r="V88" s="75">
        <v>14.22</v>
      </c>
      <c r="W88">
        <v>0</v>
      </c>
      <c r="X88">
        <v>0</v>
      </c>
      <c r="Y88">
        <v>-0.1</v>
      </c>
      <c r="Z88">
        <v>14.22</v>
      </c>
      <c r="AA88">
        <v>0</v>
      </c>
      <c r="AB88">
        <v>-22</v>
      </c>
    </row>
    <row r="89" spans="7:28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12.39</v>
      </c>
      <c r="M89" s="75">
        <v>0</v>
      </c>
      <c r="N89" s="74">
        <v>0</v>
      </c>
      <c r="O89" s="47">
        <v>0</v>
      </c>
      <c r="P89" s="47">
        <v>-34</v>
      </c>
      <c r="Q89" s="47">
        <v>0</v>
      </c>
      <c r="R89" s="47">
        <v>0</v>
      </c>
      <c r="S89" s="75">
        <v>0</v>
      </c>
      <c r="U89" s="74">
        <v>-34.1</v>
      </c>
      <c r="V89" s="75">
        <v>12.39</v>
      </c>
      <c r="W89">
        <v>0</v>
      </c>
      <c r="X89">
        <v>0</v>
      </c>
      <c r="Y89">
        <v>-0.1</v>
      </c>
      <c r="Z89">
        <v>12.39</v>
      </c>
      <c r="AA89">
        <v>0</v>
      </c>
      <c r="AB89">
        <v>-34</v>
      </c>
    </row>
    <row r="90" spans="7:28">
      <c r="G90" t="s">
        <v>132</v>
      </c>
      <c r="H90" s="74">
        <v>45.15</v>
      </c>
      <c r="I90" s="47">
        <v>0</v>
      </c>
      <c r="J90" s="47">
        <v>0</v>
      </c>
      <c r="K90" s="47">
        <v>0</v>
      </c>
      <c r="L90" s="47">
        <v>10.38</v>
      </c>
      <c r="M90" s="75">
        <v>0</v>
      </c>
      <c r="N90" s="74">
        <v>0</v>
      </c>
      <c r="O90" s="47">
        <v>0</v>
      </c>
      <c r="P90" s="47">
        <v>-26</v>
      </c>
      <c r="Q90" s="47">
        <v>0</v>
      </c>
      <c r="R90" s="47">
        <v>0</v>
      </c>
      <c r="S90" s="75">
        <v>0</v>
      </c>
      <c r="U90" s="74">
        <v>-26.1</v>
      </c>
      <c r="V90" s="75">
        <v>55.53</v>
      </c>
      <c r="W90">
        <v>45.15</v>
      </c>
      <c r="X90">
        <v>0</v>
      </c>
      <c r="Y90">
        <v>-0.1</v>
      </c>
      <c r="Z90">
        <v>10.38</v>
      </c>
      <c r="AA90">
        <v>0</v>
      </c>
      <c r="AB90">
        <v>-26</v>
      </c>
    </row>
    <row r="91" spans="7:28">
      <c r="G91" t="s">
        <v>133</v>
      </c>
      <c r="H91" s="74">
        <v>33.630000000000003</v>
      </c>
      <c r="I91" s="47">
        <v>0</v>
      </c>
      <c r="J91" s="47">
        <v>0</v>
      </c>
      <c r="K91" s="47">
        <v>0</v>
      </c>
      <c r="L91" s="47">
        <v>8.4499999999999993</v>
      </c>
      <c r="M91" s="75">
        <v>0</v>
      </c>
      <c r="N91" s="74">
        <v>0</v>
      </c>
      <c r="O91" s="47">
        <v>0</v>
      </c>
      <c r="P91" s="47">
        <v>-10</v>
      </c>
      <c r="Q91" s="47">
        <v>0</v>
      </c>
      <c r="R91" s="47">
        <v>0</v>
      </c>
      <c r="S91" s="75">
        <v>0</v>
      </c>
      <c r="U91" s="74">
        <v>-10.1</v>
      </c>
      <c r="V91" s="75">
        <v>42.08</v>
      </c>
      <c r="W91">
        <v>33.630000000000003</v>
      </c>
      <c r="X91">
        <v>0</v>
      </c>
      <c r="Y91">
        <v>-0.1</v>
      </c>
      <c r="Z91">
        <v>8.4499999999999993</v>
      </c>
      <c r="AA91">
        <v>0</v>
      </c>
      <c r="AB91">
        <v>-10</v>
      </c>
    </row>
    <row r="92" spans="7:28">
      <c r="G92" t="s">
        <v>134</v>
      </c>
      <c r="H92" s="74">
        <v>28.82</v>
      </c>
      <c r="I92" s="47">
        <v>0</v>
      </c>
      <c r="J92" s="47">
        <v>0</v>
      </c>
      <c r="K92" s="47">
        <v>0</v>
      </c>
      <c r="L92" s="47">
        <v>8.17</v>
      </c>
      <c r="M92" s="75">
        <v>0</v>
      </c>
      <c r="N92" s="74">
        <v>0</v>
      </c>
      <c r="O92" s="47">
        <v>0</v>
      </c>
      <c r="P92" s="47">
        <v>-9</v>
      </c>
      <c r="Q92" s="47">
        <v>0</v>
      </c>
      <c r="R92" s="47">
        <v>0</v>
      </c>
      <c r="S92" s="75">
        <v>0</v>
      </c>
      <c r="U92" s="74">
        <v>-9.1</v>
      </c>
      <c r="V92" s="75">
        <v>36.99</v>
      </c>
      <c r="W92">
        <v>28.82</v>
      </c>
      <c r="X92">
        <v>0</v>
      </c>
      <c r="Y92">
        <v>-0.1</v>
      </c>
      <c r="Z92">
        <v>8.17</v>
      </c>
      <c r="AA92">
        <v>0</v>
      </c>
      <c r="AB92">
        <v>-9</v>
      </c>
    </row>
    <row r="93" spans="7:28">
      <c r="G93" t="s">
        <v>135</v>
      </c>
      <c r="H93" s="74">
        <v>28.83</v>
      </c>
      <c r="I93" s="47">
        <v>0</v>
      </c>
      <c r="J93" s="47">
        <v>0</v>
      </c>
      <c r="K93" s="47">
        <v>0</v>
      </c>
      <c r="L93" s="47">
        <v>5.76</v>
      </c>
      <c r="M93" s="75">
        <v>0</v>
      </c>
      <c r="N93" s="74">
        <v>0</v>
      </c>
      <c r="O93" s="47">
        <v>0</v>
      </c>
      <c r="P93" s="47">
        <v>-10</v>
      </c>
      <c r="Q93" s="47">
        <v>0</v>
      </c>
      <c r="R93" s="47">
        <v>0</v>
      </c>
      <c r="S93" s="75">
        <v>0</v>
      </c>
      <c r="U93" s="74">
        <v>-10.1</v>
      </c>
      <c r="V93" s="75">
        <v>34.590000000000003</v>
      </c>
      <c r="W93">
        <v>28.83</v>
      </c>
      <c r="X93">
        <v>0</v>
      </c>
      <c r="Y93">
        <v>-0.1</v>
      </c>
      <c r="Z93">
        <v>5.76</v>
      </c>
      <c r="AA93">
        <v>0</v>
      </c>
      <c r="AB93">
        <v>-10</v>
      </c>
    </row>
    <row r="94" spans="7:28">
      <c r="G94" t="s">
        <v>136</v>
      </c>
      <c r="H94" s="74">
        <v>29.78</v>
      </c>
      <c r="I94" s="47">
        <v>0</v>
      </c>
      <c r="J94" s="47">
        <v>0</v>
      </c>
      <c r="K94" s="47">
        <v>0</v>
      </c>
      <c r="L94" s="47">
        <v>3.75</v>
      </c>
      <c r="M94" s="75">
        <v>0</v>
      </c>
      <c r="N94" s="74">
        <v>0</v>
      </c>
      <c r="O94" s="47">
        <v>0</v>
      </c>
      <c r="P94" s="47">
        <v>-17</v>
      </c>
      <c r="Q94" s="47">
        <v>0</v>
      </c>
      <c r="R94" s="47">
        <v>0</v>
      </c>
      <c r="S94" s="75">
        <v>0</v>
      </c>
      <c r="U94" s="74">
        <v>-17.100000000000001</v>
      </c>
      <c r="V94" s="75">
        <v>33.53</v>
      </c>
      <c r="W94">
        <v>29.78</v>
      </c>
      <c r="X94">
        <v>0</v>
      </c>
      <c r="Y94">
        <v>-0.1</v>
      </c>
      <c r="Z94">
        <v>3.75</v>
      </c>
      <c r="AA94">
        <v>0</v>
      </c>
      <c r="AB94">
        <v>-17</v>
      </c>
    </row>
    <row r="95" spans="7:28">
      <c r="G95" t="s">
        <v>137</v>
      </c>
      <c r="H95" s="74">
        <v>81.66</v>
      </c>
      <c r="I95" s="47">
        <v>0</v>
      </c>
      <c r="J95" s="47">
        <v>0</v>
      </c>
      <c r="K95" s="47">
        <v>0</v>
      </c>
      <c r="L95" s="47">
        <v>3.65</v>
      </c>
      <c r="M95" s="75">
        <v>0</v>
      </c>
      <c r="N95" s="74">
        <v>0</v>
      </c>
      <c r="O95" s="47">
        <v>0</v>
      </c>
      <c r="P95" s="47">
        <v>-70</v>
      </c>
      <c r="Q95" s="47">
        <v>0</v>
      </c>
      <c r="R95" s="47">
        <v>0</v>
      </c>
      <c r="S95" s="75">
        <v>0</v>
      </c>
      <c r="U95" s="74">
        <v>-70.099999999999994</v>
      </c>
      <c r="V95" s="75">
        <v>85.31</v>
      </c>
      <c r="W95">
        <v>81.66</v>
      </c>
      <c r="X95">
        <v>0</v>
      </c>
      <c r="Y95">
        <v>-0.1</v>
      </c>
      <c r="Z95">
        <v>3.65</v>
      </c>
      <c r="AA95">
        <v>0</v>
      </c>
      <c r="AB95">
        <v>-70</v>
      </c>
    </row>
    <row r="96" spans="7:28">
      <c r="G96" t="s">
        <v>138</v>
      </c>
      <c r="H96" s="74">
        <v>69.17</v>
      </c>
      <c r="I96" s="47">
        <v>0</v>
      </c>
      <c r="J96" s="47">
        <v>0</v>
      </c>
      <c r="K96" s="47">
        <v>0</v>
      </c>
      <c r="L96" s="47">
        <v>2.4</v>
      </c>
      <c r="M96" s="75">
        <v>0</v>
      </c>
      <c r="N96" s="74">
        <v>0</v>
      </c>
      <c r="O96" s="47">
        <v>0</v>
      </c>
      <c r="P96" s="47">
        <v>-60</v>
      </c>
      <c r="Q96" s="47">
        <v>0</v>
      </c>
      <c r="R96" s="47">
        <v>0</v>
      </c>
      <c r="S96" s="75">
        <v>0</v>
      </c>
      <c r="U96" s="74">
        <v>-60.1</v>
      </c>
      <c r="V96" s="75">
        <v>71.569999999999993</v>
      </c>
      <c r="W96">
        <v>69.17</v>
      </c>
      <c r="X96">
        <v>0</v>
      </c>
      <c r="Y96">
        <v>-0.1</v>
      </c>
      <c r="Z96">
        <v>2.4</v>
      </c>
      <c r="AA96">
        <v>0</v>
      </c>
      <c r="AB96">
        <v>-60</v>
      </c>
    </row>
    <row r="97" spans="1:83">
      <c r="G97" t="s">
        <v>139</v>
      </c>
      <c r="H97" s="74">
        <v>70.13</v>
      </c>
      <c r="I97" s="47">
        <v>0</v>
      </c>
      <c r="J97" s="47">
        <v>0</v>
      </c>
      <c r="K97" s="47">
        <v>0</v>
      </c>
      <c r="L97" s="47">
        <v>1.06</v>
      </c>
      <c r="M97" s="75">
        <v>0</v>
      </c>
      <c r="N97" s="74">
        <v>0</v>
      </c>
      <c r="O97" s="47">
        <v>0</v>
      </c>
      <c r="P97" s="47">
        <v>-50</v>
      </c>
      <c r="Q97" s="47">
        <v>0</v>
      </c>
      <c r="R97" s="47">
        <v>0</v>
      </c>
      <c r="S97" s="75">
        <v>0</v>
      </c>
      <c r="U97" s="74">
        <v>-50.1</v>
      </c>
      <c r="V97" s="75">
        <v>71.19</v>
      </c>
      <c r="W97">
        <v>70.13</v>
      </c>
      <c r="X97">
        <v>0</v>
      </c>
      <c r="Y97">
        <v>-0.1</v>
      </c>
      <c r="Z97">
        <v>1.06</v>
      </c>
      <c r="AA97">
        <v>0</v>
      </c>
      <c r="AB97">
        <v>-50</v>
      </c>
    </row>
    <row r="98" spans="1:83">
      <c r="G98" t="s">
        <v>140</v>
      </c>
      <c r="H98" s="74">
        <v>32.659999999999997</v>
      </c>
      <c r="I98" s="47">
        <v>0</v>
      </c>
      <c r="J98" s="47">
        <v>0</v>
      </c>
      <c r="K98" s="47">
        <v>0</v>
      </c>
      <c r="L98" s="47">
        <v>0.48</v>
      </c>
      <c r="M98" s="75">
        <v>0</v>
      </c>
      <c r="N98" s="74">
        <v>0</v>
      </c>
      <c r="O98" s="47">
        <v>0</v>
      </c>
      <c r="P98" s="47">
        <v>-35</v>
      </c>
      <c r="Q98" s="47">
        <v>0</v>
      </c>
      <c r="R98" s="47">
        <v>0</v>
      </c>
      <c r="S98" s="75">
        <v>0</v>
      </c>
      <c r="U98" s="74">
        <v>-35.1</v>
      </c>
      <c r="V98" s="75">
        <v>33.14</v>
      </c>
      <c r="W98">
        <v>32.659999999999997</v>
      </c>
      <c r="X98">
        <v>0</v>
      </c>
      <c r="Y98">
        <v>-0.1</v>
      </c>
      <c r="Z98">
        <v>0.48</v>
      </c>
      <c r="AA98">
        <v>0</v>
      </c>
      <c r="AB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0.20779999999999998</v>
      </c>
      <c r="I99" s="70">
        <f t="shared" ref="I99:BQ99" si="1">SUM(I3:I98)/4000</f>
        <v>0.15731500000000004</v>
      </c>
      <c r="J99" s="70">
        <f t="shared" si="1"/>
        <v>2.4257500000000001E-2</v>
      </c>
      <c r="K99" s="70">
        <f t="shared" si="1"/>
        <v>0</v>
      </c>
      <c r="L99" s="70">
        <f t="shared" si="1"/>
        <v>0.19921749999999996</v>
      </c>
      <c r="M99" s="70">
        <f t="shared" si="1"/>
        <v>1.5599999999999995E-3</v>
      </c>
      <c r="N99" s="69">
        <f t="shared" si="1"/>
        <v>-0.89749999999999996</v>
      </c>
      <c r="O99" s="70">
        <f t="shared" si="1"/>
        <v>-0.86199999999999999</v>
      </c>
      <c r="P99" s="70">
        <f t="shared" si="1"/>
        <v>-1.5549999999999999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-3.321400000000005</v>
      </c>
      <c r="V99" s="71">
        <f t="shared" si="1"/>
        <v>0.59015000000000017</v>
      </c>
      <c r="W99">
        <f t="shared" si="1"/>
        <v>-0.68969999999999998</v>
      </c>
      <c r="X99">
        <f t="shared" si="1"/>
        <v>-0.70468500000000001</v>
      </c>
      <c r="Y99">
        <f t="shared" si="1"/>
        <v>-6.9000000000000207E-3</v>
      </c>
      <c r="Z99">
        <f t="shared" si="1"/>
        <v>0.19921749999999996</v>
      </c>
      <c r="AA99">
        <f t="shared" si="1"/>
        <v>1.5599999999999995E-3</v>
      </c>
      <c r="AB99">
        <f t="shared" si="1"/>
        <v>-1.5307425000000001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75" activePane="bottomRight" state="frozen"/>
      <selection sqref="A1:D35"/>
      <selection pane="topRight" sqref="A1:D35"/>
      <selection pane="bottomLeft" sqref="A1:D35"/>
      <selection pane="bottomRight" activeCell="W99" sqref="W99:Z100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437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  <c r="Z4">
        <v>0</v>
      </c>
    </row>
    <row r="5" spans="1:26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  <c r="Z5">
        <v>0</v>
      </c>
    </row>
    <row r="6" spans="1:26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  <c r="Z6">
        <v>0</v>
      </c>
    </row>
    <row r="7" spans="1:26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  <c r="Z7">
        <v>0</v>
      </c>
    </row>
    <row r="8" spans="1:26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  <c r="Z8">
        <v>0</v>
      </c>
    </row>
    <row r="9" spans="1:26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  <c r="Z9">
        <v>0</v>
      </c>
    </row>
    <row r="10" spans="1:26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4">
        <v>67.06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67.06</v>
      </c>
      <c r="W29">
        <v>67.06</v>
      </c>
      <c r="X29">
        <v>0</v>
      </c>
      <c r="Y29">
        <v>0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4">
        <v>0</v>
      </c>
      <c r="I33" s="47">
        <v>46.74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46.74</v>
      </c>
      <c r="W33">
        <v>0</v>
      </c>
      <c r="X33">
        <v>46.74</v>
      </c>
      <c r="Y33">
        <v>0</v>
      </c>
      <c r="Z33">
        <v>0</v>
      </c>
    </row>
    <row r="34" spans="7:26">
      <c r="G34" t="s">
        <v>76</v>
      </c>
      <c r="H34" s="74">
        <v>0</v>
      </c>
      <c r="I34" s="47">
        <v>61.88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61.88</v>
      </c>
      <c r="W34">
        <v>0</v>
      </c>
      <c r="X34">
        <v>61.88</v>
      </c>
      <c r="Y34">
        <v>0</v>
      </c>
      <c r="Z34">
        <v>0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7.92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7.92</v>
      </c>
      <c r="W35">
        <v>0</v>
      </c>
      <c r="X35">
        <v>0</v>
      </c>
      <c r="Y35">
        <v>7.92</v>
      </c>
      <c r="Z35">
        <v>0</v>
      </c>
    </row>
    <row r="36" spans="7:26">
      <c r="G36" t="s">
        <v>78</v>
      </c>
      <c r="H36" s="74">
        <v>10.11</v>
      </c>
      <c r="I36" s="47">
        <v>6.12</v>
      </c>
      <c r="J36" s="47">
        <v>0</v>
      </c>
      <c r="K36" s="47">
        <v>6.73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22.96</v>
      </c>
      <c r="W36">
        <v>10.11</v>
      </c>
      <c r="X36">
        <v>6.12</v>
      </c>
      <c r="Y36">
        <v>6.73</v>
      </c>
      <c r="Z36">
        <v>0</v>
      </c>
    </row>
    <row r="37" spans="7:26">
      <c r="G37" t="s">
        <v>79</v>
      </c>
      <c r="H37" s="74">
        <v>5.21</v>
      </c>
      <c r="I37" s="47">
        <v>5.97</v>
      </c>
      <c r="J37" s="47">
        <v>0</v>
      </c>
      <c r="K37" s="47">
        <v>3.26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14.44</v>
      </c>
      <c r="W37">
        <v>5.21</v>
      </c>
      <c r="X37">
        <v>5.97</v>
      </c>
      <c r="Y37">
        <v>3.26</v>
      </c>
      <c r="Z37">
        <v>0</v>
      </c>
    </row>
    <row r="38" spans="7:26">
      <c r="G38" t="s">
        <v>80</v>
      </c>
      <c r="H38" s="74">
        <v>52.73</v>
      </c>
      <c r="I38" s="47">
        <v>30.31</v>
      </c>
      <c r="J38" s="47">
        <v>0</v>
      </c>
      <c r="K38" s="47">
        <v>23.03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106.07</v>
      </c>
      <c r="W38">
        <v>52.73</v>
      </c>
      <c r="X38">
        <v>30.31</v>
      </c>
      <c r="Y38">
        <v>23.03</v>
      </c>
      <c r="Z38">
        <v>0</v>
      </c>
    </row>
    <row r="39" spans="7:26">
      <c r="G39" t="s">
        <v>81</v>
      </c>
      <c r="H39" s="74">
        <v>3.14</v>
      </c>
      <c r="I39" s="47">
        <v>0</v>
      </c>
      <c r="J39" s="47">
        <v>0</v>
      </c>
      <c r="K39" s="47">
        <v>1.07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4.21</v>
      </c>
      <c r="W39">
        <v>3.14</v>
      </c>
      <c r="X39">
        <v>0</v>
      </c>
      <c r="Y39">
        <v>1.07</v>
      </c>
      <c r="Z39">
        <v>0</v>
      </c>
    </row>
    <row r="40" spans="7:26">
      <c r="G40" t="s">
        <v>82</v>
      </c>
      <c r="H40" s="74">
        <v>20.059999999999999</v>
      </c>
      <c r="I40" s="47">
        <v>0</v>
      </c>
      <c r="J40" s="47">
        <v>0</v>
      </c>
      <c r="K40" s="47">
        <v>8.11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28.17</v>
      </c>
      <c r="W40">
        <v>20.059999999999999</v>
      </c>
      <c r="X40">
        <v>0</v>
      </c>
      <c r="Y40">
        <v>8.11</v>
      </c>
      <c r="Z40">
        <v>0</v>
      </c>
    </row>
    <row r="41" spans="7:26">
      <c r="G41" t="s">
        <v>83</v>
      </c>
      <c r="H41" s="74">
        <v>29.15</v>
      </c>
      <c r="I41" s="47">
        <v>0</v>
      </c>
      <c r="J41" s="47">
        <v>0</v>
      </c>
      <c r="K41" s="47">
        <v>15.33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44.48</v>
      </c>
      <c r="W41">
        <v>29.15</v>
      </c>
      <c r="X41">
        <v>0</v>
      </c>
      <c r="Y41">
        <v>15.33</v>
      </c>
      <c r="Z41">
        <v>0</v>
      </c>
    </row>
    <row r="42" spans="7:26">
      <c r="G42" t="s">
        <v>84</v>
      </c>
      <c r="H42" s="74">
        <v>38.159999999999997</v>
      </c>
      <c r="I42" s="47">
        <v>0</v>
      </c>
      <c r="J42" s="47">
        <v>0</v>
      </c>
      <c r="K42" s="47">
        <v>24.92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63.08</v>
      </c>
      <c r="W42">
        <v>38.159999999999997</v>
      </c>
      <c r="X42">
        <v>0</v>
      </c>
      <c r="Y42">
        <v>24.92</v>
      </c>
      <c r="Z42">
        <v>0</v>
      </c>
    </row>
    <row r="43" spans="7:26">
      <c r="G43" t="s">
        <v>85</v>
      </c>
      <c r="H43" s="74">
        <v>65.81</v>
      </c>
      <c r="I43" s="47">
        <v>0</v>
      </c>
      <c r="J43" s="47">
        <v>0</v>
      </c>
      <c r="K43" s="47">
        <v>12.49</v>
      </c>
      <c r="L43" s="47">
        <v>0</v>
      </c>
      <c r="M43" s="75">
        <v>2.11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80.41</v>
      </c>
      <c r="W43">
        <v>65.81</v>
      </c>
      <c r="X43">
        <v>0</v>
      </c>
      <c r="Y43">
        <v>12.49</v>
      </c>
      <c r="Z43">
        <v>2.11</v>
      </c>
    </row>
    <row r="44" spans="7:26">
      <c r="G44" t="s">
        <v>86</v>
      </c>
      <c r="H44" s="74">
        <v>211.64</v>
      </c>
      <c r="I44" s="47">
        <v>0</v>
      </c>
      <c r="J44" s="47">
        <v>0</v>
      </c>
      <c r="K44" s="47">
        <v>11.53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223.17</v>
      </c>
      <c r="W44">
        <v>211.64</v>
      </c>
      <c r="X44">
        <v>0</v>
      </c>
      <c r="Y44">
        <v>11.53</v>
      </c>
      <c r="Z44">
        <v>0</v>
      </c>
    </row>
    <row r="45" spans="7:26">
      <c r="G45" t="s">
        <v>87</v>
      </c>
      <c r="H45" s="74">
        <v>271.88</v>
      </c>
      <c r="I45" s="47">
        <v>0</v>
      </c>
      <c r="J45" s="47">
        <v>0</v>
      </c>
      <c r="K45" s="47">
        <v>9.61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281.49</v>
      </c>
      <c r="W45">
        <v>271.88</v>
      </c>
      <c r="X45">
        <v>0</v>
      </c>
      <c r="Y45">
        <v>9.61</v>
      </c>
      <c r="Z45">
        <v>0</v>
      </c>
    </row>
    <row r="46" spans="7:26">
      <c r="G46" t="s">
        <v>88</v>
      </c>
      <c r="H46" s="74">
        <v>239.21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239.21</v>
      </c>
      <c r="W46">
        <v>239.21</v>
      </c>
      <c r="X46">
        <v>0</v>
      </c>
      <c r="Y46">
        <v>0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4">
        <v>5.57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5.57</v>
      </c>
      <c r="W48">
        <v>5.57</v>
      </c>
      <c r="X48">
        <v>0</v>
      </c>
      <c r="Y48">
        <v>0</v>
      </c>
      <c r="Z48">
        <v>0</v>
      </c>
    </row>
    <row r="49" spans="7:26">
      <c r="G49" t="s">
        <v>91</v>
      </c>
      <c r="H49" s="74">
        <v>21.81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21.81</v>
      </c>
      <c r="W49">
        <v>21.81</v>
      </c>
      <c r="X49">
        <v>0</v>
      </c>
      <c r="Y49">
        <v>0</v>
      </c>
      <c r="Z49">
        <v>0</v>
      </c>
    </row>
    <row r="50" spans="7:26">
      <c r="G50" t="s">
        <v>92</v>
      </c>
      <c r="H50" s="74">
        <v>42.37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42.37</v>
      </c>
      <c r="W50">
        <v>42.37</v>
      </c>
      <c r="X50">
        <v>0</v>
      </c>
      <c r="Y50">
        <v>0</v>
      </c>
      <c r="Z50">
        <v>0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0.86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0.86</v>
      </c>
      <c r="W56">
        <v>0</v>
      </c>
      <c r="X56">
        <v>0</v>
      </c>
      <c r="Y56">
        <v>0</v>
      </c>
      <c r="Z56">
        <v>0.86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3.84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3.84</v>
      </c>
      <c r="W57">
        <v>0</v>
      </c>
      <c r="X57">
        <v>0</v>
      </c>
      <c r="Y57">
        <v>0</v>
      </c>
      <c r="Z57">
        <v>3.84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3.84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3.84</v>
      </c>
      <c r="W58">
        <v>0</v>
      </c>
      <c r="X58">
        <v>0</v>
      </c>
      <c r="Y58">
        <v>0</v>
      </c>
      <c r="Z58">
        <v>3.84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1.73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1.73</v>
      </c>
      <c r="W59">
        <v>0</v>
      </c>
      <c r="X59">
        <v>0</v>
      </c>
      <c r="Y59">
        <v>0</v>
      </c>
      <c r="Z59">
        <v>1.73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2.4</v>
      </c>
      <c r="W60">
        <v>0</v>
      </c>
      <c r="X60">
        <v>0</v>
      </c>
      <c r="Y60">
        <v>0</v>
      </c>
      <c r="Z60">
        <v>2.4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2.5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2.5</v>
      </c>
      <c r="W61">
        <v>0</v>
      </c>
      <c r="X61">
        <v>0</v>
      </c>
      <c r="Y61">
        <v>0</v>
      </c>
      <c r="Z61">
        <v>2.5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2.11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2.11</v>
      </c>
      <c r="W62">
        <v>0</v>
      </c>
      <c r="X62">
        <v>0</v>
      </c>
      <c r="Y62">
        <v>0</v>
      </c>
      <c r="Z62">
        <v>2.11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3.36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3.36</v>
      </c>
      <c r="W63">
        <v>0</v>
      </c>
      <c r="X63">
        <v>0</v>
      </c>
      <c r="Y63">
        <v>0</v>
      </c>
      <c r="Z63">
        <v>3.36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5.76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5.76</v>
      </c>
      <c r="W64">
        <v>0</v>
      </c>
      <c r="X64">
        <v>0</v>
      </c>
      <c r="Y64">
        <v>0</v>
      </c>
      <c r="Z64">
        <v>5.76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4.32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4.32</v>
      </c>
      <c r="W65">
        <v>0</v>
      </c>
      <c r="X65">
        <v>0</v>
      </c>
      <c r="Y65">
        <v>0</v>
      </c>
      <c r="Z65">
        <v>4.32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6.63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6.63</v>
      </c>
      <c r="W66">
        <v>0</v>
      </c>
      <c r="X66">
        <v>0</v>
      </c>
      <c r="Y66">
        <v>0</v>
      </c>
      <c r="Z66">
        <v>6.63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5.86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5.86</v>
      </c>
      <c r="W69">
        <v>0</v>
      </c>
      <c r="X69">
        <v>0</v>
      </c>
      <c r="Y69">
        <v>0</v>
      </c>
      <c r="Z69">
        <v>5.86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3.07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3.07</v>
      </c>
      <c r="W70">
        <v>0</v>
      </c>
      <c r="X70">
        <v>0</v>
      </c>
      <c r="Y70">
        <v>0</v>
      </c>
      <c r="Z70">
        <v>3.07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4.13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4.13</v>
      </c>
      <c r="W71">
        <v>0</v>
      </c>
      <c r="X71">
        <v>0</v>
      </c>
      <c r="Y71">
        <v>0</v>
      </c>
      <c r="Z71">
        <v>4.13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3.55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3.55</v>
      </c>
      <c r="W72">
        <v>0</v>
      </c>
      <c r="X72">
        <v>0</v>
      </c>
      <c r="Y72">
        <v>0</v>
      </c>
      <c r="Z72">
        <v>3.55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4">
        <v>28.97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28.97</v>
      </c>
      <c r="W74">
        <v>28.97</v>
      </c>
      <c r="X74">
        <v>0</v>
      </c>
      <c r="Y74">
        <v>0</v>
      </c>
      <c r="Z74">
        <v>0</v>
      </c>
    </row>
    <row r="75" spans="7:26">
      <c r="G75" t="s">
        <v>117</v>
      </c>
      <c r="H75" s="74">
        <v>13.92</v>
      </c>
      <c r="I75" s="47">
        <v>35.56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49.48</v>
      </c>
      <c r="W75">
        <v>13.92</v>
      </c>
      <c r="X75">
        <v>35.56</v>
      </c>
      <c r="Y75">
        <v>0</v>
      </c>
      <c r="Z75">
        <v>0</v>
      </c>
    </row>
    <row r="76" spans="7:26">
      <c r="G76" t="s">
        <v>118</v>
      </c>
      <c r="H76" s="74">
        <v>2.37</v>
      </c>
      <c r="I76" s="47">
        <v>38.89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41.26</v>
      </c>
      <c r="W76">
        <v>2.37</v>
      </c>
      <c r="X76">
        <v>38.89</v>
      </c>
      <c r="Y76">
        <v>0</v>
      </c>
      <c r="Z76">
        <v>0</v>
      </c>
    </row>
    <row r="77" spans="7:26">
      <c r="G77" t="s">
        <v>119</v>
      </c>
      <c r="H77" s="74">
        <v>3.36</v>
      </c>
      <c r="I77" s="47">
        <v>34.96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38.32</v>
      </c>
      <c r="W77">
        <v>3.36</v>
      </c>
      <c r="X77">
        <v>34.96</v>
      </c>
      <c r="Y77">
        <v>0</v>
      </c>
      <c r="Z77">
        <v>0</v>
      </c>
    </row>
    <row r="78" spans="7:26">
      <c r="G78" t="s">
        <v>120</v>
      </c>
      <c r="H78" s="74">
        <v>0</v>
      </c>
      <c r="I78" s="47">
        <v>44.2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44.2</v>
      </c>
      <c r="W78">
        <v>0</v>
      </c>
      <c r="X78">
        <v>44.2</v>
      </c>
      <c r="Y78">
        <v>0</v>
      </c>
      <c r="Z78">
        <v>0</v>
      </c>
    </row>
    <row r="79" spans="7:26">
      <c r="G79" t="s">
        <v>121</v>
      </c>
      <c r="H79" s="74">
        <v>15.62</v>
      </c>
      <c r="I79" s="47">
        <v>35.770000000000003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51.39</v>
      </c>
      <c r="W79">
        <v>15.62</v>
      </c>
      <c r="X79">
        <v>35.770000000000003</v>
      </c>
      <c r="Y79">
        <v>0</v>
      </c>
      <c r="Z79">
        <v>0</v>
      </c>
    </row>
    <row r="80" spans="7:26">
      <c r="G80" t="s">
        <v>122</v>
      </c>
      <c r="H80" s="74">
        <v>15.53</v>
      </c>
      <c r="I80" s="47">
        <v>34.25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49.78</v>
      </c>
      <c r="W80">
        <v>15.53</v>
      </c>
      <c r="X80">
        <v>34.25</v>
      </c>
      <c r="Y80">
        <v>0</v>
      </c>
      <c r="Z80">
        <v>0</v>
      </c>
    </row>
    <row r="81" spans="7:26">
      <c r="G81" t="s">
        <v>123</v>
      </c>
      <c r="H81" s="74">
        <v>27.7</v>
      </c>
      <c r="I81" s="47">
        <v>39.479999999999997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67.180000000000007</v>
      </c>
      <c r="W81">
        <v>27.7</v>
      </c>
      <c r="X81">
        <v>39.479999999999997</v>
      </c>
      <c r="Y81">
        <v>0</v>
      </c>
      <c r="Z81">
        <v>0</v>
      </c>
    </row>
    <row r="82" spans="7:26">
      <c r="G82" t="s">
        <v>124</v>
      </c>
      <c r="H82" s="74">
        <v>35.92</v>
      </c>
      <c r="I82" s="47">
        <v>34.049999999999997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69.97</v>
      </c>
      <c r="W82">
        <v>35.92</v>
      </c>
      <c r="X82">
        <v>34.049999999999997</v>
      </c>
      <c r="Y82">
        <v>0</v>
      </c>
      <c r="Z82">
        <v>0</v>
      </c>
    </row>
    <row r="83" spans="7:26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9.61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9.61</v>
      </c>
      <c r="W83">
        <v>0</v>
      </c>
      <c r="X83">
        <v>0</v>
      </c>
      <c r="Y83">
        <v>0</v>
      </c>
      <c r="Z83">
        <v>9.61</v>
      </c>
    </row>
    <row r="84" spans="7:26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9.9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9.9</v>
      </c>
      <c r="W84">
        <v>0</v>
      </c>
      <c r="X84">
        <v>0</v>
      </c>
      <c r="Y84">
        <v>0</v>
      </c>
      <c r="Z84">
        <v>9.9</v>
      </c>
    </row>
    <row r="85" spans="7:26">
      <c r="G85" t="s">
        <v>127</v>
      </c>
      <c r="H85" s="74">
        <v>113.84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113.84</v>
      </c>
      <c r="W85">
        <v>113.84</v>
      </c>
      <c r="X85">
        <v>0</v>
      </c>
      <c r="Y85">
        <v>0</v>
      </c>
      <c r="Z85">
        <v>0</v>
      </c>
    </row>
    <row r="86" spans="7:26">
      <c r="G86" t="s">
        <v>128</v>
      </c>
      <c r="H86" s="74">
        <v>67.63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67.63</v>
      </c>
      <c r="W86">
        <v>67.63</v>
      </c>
      <c r="X86">
        <v>0</v>
      </c>
      <c r="Y86">
        <v>0</v>
      </c>
      <c r="Z86">
        <v>0</v>
      </c>
    </row>
    <row r="87" spans="7:26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0.35219249999999991</v>
      </c>
      <c r="I99" s="70">
        <f t="shared" ref="I99:BQ99" si="1">SUM(I3:I98)/4000</f>
        <v>0.11204500000000001</v>
      </c>
      <c r="J99" s="70">
        <f t="shared" si="1"/>
        <v>0</v>
      </c>
      <c r="K99" s="70">
        <f t="shared" si="1"/>
        <v>3.1E-2</v>
      </c>
      <c r="L99" s="70">
        <f t="shared" si="1"/>
        <v>0</v>
      </c>
      <c r="M99" s="70">
        <f t="shared" si="1"/>
        <v>1.8895000000000002E-2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0.51413249999999977</v>
      </c>
      <c r="W99">
        <f t="shared" si="1"/>
        <v>0.35219249999999991</v>
      </c>
      <c r="X99">
        <f t="shared" si="1"/>
        <v>0.11204500000000001</v>
      </c>
      <c r="Y99">
        <f t="shared" si="1"/>
        <v>3.1E-2</v>
      </c>
      <c r="Z99">
        <f t="shared" si="1"/>
        <v>1.8895000000000002E-2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A12" sqref="A12:XFD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45678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481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480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483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482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tabSelected="1" workbookViewId="0">
      <pane xSplit="1" ySplit="2" topLeftCell="B96" activePane="bottomRight" state="frozen"/>
      <selection activeCell="M3" sqref="M3:M98"/>
      <selection pane="topRight" activeCell="M3" sqref="M3:M98"/>
      <selection pane="bottomLeft" activeCell="M3" sqref="M3:M98"/>
      <selection pane="bottomRight" activeCell="P118" sqref="P117:P11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45678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517</v>
      </c>
      <c r="AT1" s="231" t="s">
        <v>518</v>
      </c>
      <c r="AU1" s="231" t="s">
        <v>523</v>
      </c>
      <c r="AV1" s="231" t="s">
        <v>524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9.8041999999999998</v>
      </c>
      <c r="E3">
        <f>GT_NG!P3</f>
        <v>16.212600466683952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563.43879975493428</v>
      </c>
      <c r="P3" s="37">
        <v>28.824412124923455</v>
      </c>
      <c r="Q3" s="37">
        <v>25.599999999999998</v>
      </c>
      <c r="R3" s="39">
        <v>0</v>
      </c>
      <c r="S3" s="39">
        <v>0</v>
      </c>
      <c r="T3" s="38">
        <f>SUMPRODUCT(LTA!J3:AN3,LTA!J$101:AN$101,LTA!J$103:AN$103)</f>
        <v>52.33</v>
      </c>
      <c r="U3" s="38">
        <f>SUMPRODUCT(LTA!J3:AN3,LTA!J$102:AN$102,LTA!J$103:AN$103)</f>
        <v>66.710000000000008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-19</v>
      </c>
      <c r="AA3" s="76">
        <f>STOA!H3</f>
        <v>239.87</v>
      </c>
      <c r="AB3" s="76">
        <f>-STOA!N3</f>
        <v>0</v>
      </c>
      <c r="AC3">
        <f>SUMIF(B3:AB3,"&gt;0")*$AC$2-SUMIF(B3:AB3,"&lt;0")*($AC$2/(1-$AC$2))+SUMIF(AI3:AR3,"&gt;0")*$AC$2-SUMIF(AI3:AR3,"&lt;0")*($AC$2/(1-$AC$2))</f>
        <v>8.2698572384114719</v>
      </c>
      <c r="AD3">
        <f>SUM(B3:AB3,AI3:AV3)-AC3</f>
        <v>937.52015510813044</v>
      </c>
      <c r="AE3">
        <f>'IDT-1'!B3</f>
        <v>0</v>
      </c>
      <c r="AF3" s="25"/>
      <c r="AG3">
        <f>SUM(AD3:AF3)</f>
        <v>937.52015510813044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-38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9.8041999999999998</v>
      </c>
      <c r="E4">
        <f>GT_NG!P4</f>
        <v>16.212600466683952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564.73603185206832</v>
      </c>
      <c r="P4" s="37">
        <v>28.824412124923455</v>
      </c>
      <c r="Q4" s="37">
        <v>25.599999999999998</v>
      </c>
      <c r="R4" s="39">
        <v>0</v>
      </c>
      <c r="S4" s="39">
        <v>0</v>
      </c>
      <c r="T4" s="38">
        <f>SUMPRODUCT(LTA!J4:AN4,LTA!J$101:AN$101,LTA!J$103:AN$103)</f>
        <v>51.67</v>
      </c>
      <c r="U4" s="38">
        <f>SUMPRODUCT(LTA!J4:AN4,LTA!J$102:AN$102,LTA!J$103:AN$103)</f>
        <v>66.22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-44</v>
      </c>
      <c r="AA4" s="76">
        <f>STOA!H4</f>
        <v>239.47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8.6137836532037078</v>
      </c>
      <c r="AD4">
        <f t="shared" ref="AD4:AD67" si="1">SUM(B4:AB4,AI4:AV4)-AC4</f>
        <v>892.92346079047218</v>
      </c>
      <c r="AE4">
        <f>'IDT-1'!B4</f>
        <v>0</v>
      </c>
      <c r="AF4" s="25"/>
      <c r="AG4">
        <f t="shared" ref="AG4:AG67" si="2">SUM(AD4:AF4)</f>
        <v>892.92346079047218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-57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9.8041999999999998</v>
      </c>
      <c r="E5">
        <f>GT_NG!P5</f>
        <v>16.212600466683952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566.33751488530936</v>
      </c>
      <c r="P5" s="37">
        <v>28.824412124923455</v>
      </c>
      <c r="Q5" s="37">
        <v>25.599999999999998</v>
      </c>
      <c r="R5" s="39">
        <v>0</v>
      </c>
      <c r="S5" s="39">
        <v>0</v>
      </c>
      <c r="T5" s="38">
        <f>SUMPRODUCT(LTA!J5:AN5,LTA!J$101:AN$101,LTA!J$103:AN$103)</f>
        <v>51.010000000000005</v>
      </c>
      <c r="U5" s="38">
        <f>SUMPRODUCT(LTA!J5:AN5,LTA!J$102:AN$102,LTA!J$103:AN$103)</f>
        <v>65.72999999999999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-77</v>
      </c>
      <c r="AA5" s="76">
        <f>STOA!H5</f>
        <v>238.87</v>
      </c>
      <c r="AB5" s="76">
        <f>-STOA!N5</f>
        <v>0</v>
      </c>
      <c r="AC5">
        <f t="shared" si="0"/>
        <v>8.8091581779280936</v>
      </c>
      <c r="AD5">
        <f t="shared" si="1"/>
        <v>867.57956929898876</v>
      </c>
      <c r="AE5">
        <f>'IDT-1'!B5</f>
        <v>0</v>
      </c>
      <c r="AF5" s="25"/>
      <c r="AG5">
        <f t="shared" si="2"/>
        <v>867.57956929898876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-49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9.8041999999999998</v>
      </c>
      <c r="E6">
        <f>GT_NG!P6</f>
        <v>16.212600466683952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567.94454863999977</v>
      </c>
      <c r="P6" s="37">
        <v>28.824412124923455</v>
      </c>
      <c r="Q6" s="37">
        <v>25.599999999999998</v>
      </c>
      <c r="R6" s="39">
        <v>0</v>
      </c>
      <c r="S6" s="39">
        <v>0</v>
      </c>
      <c r="T6" s="38">
        <f>SUMPRODUCT(LTA!J6:AN6,LTA!J$101:AN$101,LTA!J$103:AN$103)</f>
        <v>51.33</v>
      </c>
      <c r="U6" s="38">
        <f>SUMPRODUCT(LTA!J6:AN6,LTA!J$102:AN$102,LTA!J$103:AN$103)</f>
        <v>66.239999999999995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-111</v>
      </c>
      <c r="AA6" s="76">
        <f>STOA!H6</f>
        <v>238.47</v>
      </c>
      <c r="AB6" s="76">
        <f>-STOA!N6</f>
        <v>0</v>
      </c>
      <c r="AC6">
        <f t="shared" si="0"/>
        <v>9.1080544993884356</v>
      </c>
      <c r="AD6">
        <f t="shared" si="1"/>
        <v>833.31770673221888</v>
      </c>
      <c r="AE6">
        <f>'IDT-1'!B6</f>
        <v>0</v>
      </c>
      <c r="AF6" s="25"/>
      <c r="AG6">
        <f t="shared" si="2"/>
        <v>833.31770673221888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-51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9.8041999999999998</v>
      </c>
      <c r="E7">
        <f>GT_NG!P7</f>
        <v>16.212600466683952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570.82603185206835</v>
      </c>
      <c r="P7" s="37">
        <v>28.824412124923455</v>
      </c>
      <c r="Q7" s="37">
        <v>25.599999999999998</v>
      </c>
      <c r="R7" s="39">
        <v>0</v>
      </c>
      <c r="S7" s="39">
        <v>0</v>
      </c>
      <c r="T7" s="38">
        <f>SUMPRODUCT(LTA!J7:AN7,LTA!J$101:AN$101,LTA!J$103:AN$103)</f>
        <v>43.67</v>
      </c>
      <c r="U7" s="38">
        <f>SUMPRODUCT(LTA!J7:AN7,LTA!J$102:AN$102,LTA!J$103:AN$103)</f>
        <v>65.23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-141</v>
      </c>
      <c r="AA7" s="76">
        <f>STOA!H7</f>
        <v>238.07</v>
      </c>
      <c r="AB7" s="76">
        <f>-STOA!N7</f>
        <v>0</v>
      </c>
      <c r="AC7">
        <f t="shared" si="0"/>
        <v>9.2956236169207003</v>
      </c>
      <c r="AD7">
        <f t="shared" si="1"/>
        <v>796.94162082675507</v>
      </c>
      <c r="AE7">
        <f>'IDT-1'!B7</f>
        <v>0</v>
      </c>
      <c r="AF7" s="25"/>
      <c r="AG7">
        <f t="shared" si="2"/>
        <v>796.94162082675507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-51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9.8041999999999998</v>
      </c>
      <c r="E8">
        <f>GT_NG!P8</f>
        <v>16.212600466683952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572.43603185206837</v>
      </c>
      <c r="P8" s="37">
        <v>28.824412124923455</v>
      </c>
      <c r="Q8" s="37">
        <v>25.599999999999998</v>
      </c>
      <c r="R8" s="39">
        <v>0</v>
      </c>
      <c r="S8" s="39">
        <v>0</v>
      </c>
      <c r="T8" s="38">
        <f>SUMPRODUCT(LTA!J8:AN8,LTA!J$101:AN$101,LTA!J$103:AN$103)</f>
        <v>44.66</v>
      </c>
      <c r="U8" s="38">
        <f>SUMPRODUCT(LTA!J8:AN8,LTA!J$102:AN$102,LTA!J$103:AN$103)</f>
        <v>63.730000000000004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-165</v>
      </c>
      <c r="AA8" s="76">
        <f>STOA!H8</f>
        <v>237.47</v>
      </c>
      <c r="AB8" s="76">
        <f>-STOA!N8</f>
        <v>0</v>
      </c>
      <c r="AC8">
        <f t="shared" si="0"/>
        <v>9.5117792105510155</v>
      </c>
      <c r="AD8">
        <f t="shared" si="1"/>
        <v>770.22546523312485</v>
      </c>
      <c r="AE8">
        <f>'IDT-1'!B8</f>
        <v>0</v>
      </c>
      <c r="AF8" s="25"/>
      <c r="AG8">
        <f t="shared" si="2"/>
        <v>770.22546523312485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-54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9.8041999999999998</v>
      </c>
      <c r="E9">
        <f>GT_NG!P9</f>
        <v>16.212600466683952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574.48603185206832</v>
      </c>
      <c r="P9" s="37">
        <v>28.824412124923455</v>
      </c>
      <c r="Q9" s="37">
        <v>25.599999999999998</v>
      </c>
      <c r="R9" s="39">
        <v>0</v>
      </c>
      <c r="S9" s="39">
        <v>0</v>
      </c>
      <c r="T9" s="38">
        <f>SUMPRODUCT(LTA!J9:AN9,LTA!J$101:AN$101,LTA!J$103:AN$103)</f>
        <v>33.67</v>
      </c>
      <c r="U9" s="38">
        <f>SUMPRODUCT(LTA!J9:AN9,LTA!J$102:AN$102,LTA!J$103:AN$103)</f>
        <v>59.230000000000004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-183</v>
      </c>
      <c r="AA9" s="76">
        <f>STOA!H9</f>
        <v>236.87</v>
      </c>
      <c r="AB9" s="76">
        <f>-STOA!N9</f>
        <v>0</v>
      </c>
      <c r="AC9">
        <f t="shared" si="0"/>
        <v>9.4179898471162247</v>
      </c>
      <c r="AD9">
        <f t="shared" si="1"/>
        <v>754.27925459655955</v>
      </c>
      <c r="AE9">
        <f>'IDT-1'!B9</f>
        <v>0</v>
      </c>
      <c r="AF9" s="25"/>
      <c r="AG9">
        <f t="shared" si="2"/>
        <v>754.27925459655955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-38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9.8041999999999998</v>
      </c>
      <c r="E10">
        <f>GT_NG!P10</f>
        <v>16.212600466683952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576.08454859294613</v>
      </c>
      <c r="P10" s="37">
        <v>28.824412124923455</v>
      </c>
      <c r="Q10" s="37">
        <v>25.599999999999998</v>
      </c>
      <c r="R10" s="39">
        <v>0</v>
      </c>
      <c r="S10" s="39">
        <v>0</v>
      </c>
      <c r="T10" s="38">
        <f>SUMPRODUCT(LTA!J10:AN10,LTA!J$101:AN$101,LTA!J$103:AN$103)</f>
        <v>33.67</v>
      </c>
      <c r="U10" s="38">
        <f>SUMPRODUCT(LTA!J10:AN10,LTA!J$102:AN$102,LTA!J$103:AN$103)</f>
        <v>58.739999999999995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-201</v>
      </c>
      <c r="AA10" s="76">
        <f>STOA!H10</f>
        <v>236.26999999999998</v>
      </c>
      <c r="AB10" s="76">
        <f>-STOA!N10</f>
        <v>0</v>
      </c>
      <c r="AC10">
        <f t="shared" si="0"/>
        <v>9.5241534153689269</v>
      </c>
      <c r="AD10">
        <f t="shared" si="1"/>
        <v>741.68160776918467</v>
      </c>
      <c r="AE10">
        <f>'IDT-1'!B10</f>
        <v>0</v>
      </c>
      <c r="AF10" s="25"/>
      <c r="AG10">
        <f t="shared" si="2"/>
        <v>741.68160776918467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-33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9.8041999999999998</v>
      </c>
      <c r="E11">
        <f>GT_NG!P11</f>
        <v>16.212600466683952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575.2572558520684</v>
      </c>
      <c r="P11" s="37">
        <v>28.824412124923455</v>
      </c>
      <c r="Q11" s="37">
        <v>25.599999999999998</v>
      </c>
      <c r="R11" s="39">
        <v>0</v>
      </c>
      <c r="S11" s="39">
        <v>0</v>
      </c>
      <c r="T11" s="38">
        <f>SUMPRODUCT(LTA!J11:AN11,LTA!J$101:AN$101,LTA!J$103:AN$103)</f>
        <v>34.01</v>
      </c>
      <c r="U11" s="38">
        <f>SUMPRODUCT(LTA!J11:AN11,LTA!J$102:AN$102,LTA!J$103:AN$103)</f>
        <v>58.739999999999995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-216</v>
      </c>
      <c r="AA11" s="76">
        <f>STOA!H11</f>
        <v>232.66</v>
      </c>
      <c r="AB11" s="76">
        <f>-STOA!N11</f>
        <v>0</v>
      </c>
      <c r="AC11">
        <f t="shared" si="0"/>
        <v>9.4843332137074778</v>
      </c>
      <c r="AD11">
        <f t="shared" si="1"/>
        <v>738.62413522996837</v>
      </c>
      <c r="AE11">
        <f>'IDT-1'!B11</f>
        <v>0</v>
      </c>
      <c r="AF11" s="25"/>
      <c r="AG11">
        <f t="shared" si="2"/>
        <v>738.62413522996837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-17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9.8041999999999998</v>
      </c>
      <c r="E12">
        <f>GT_NG!P12</f>
        <v>16.212600466683952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576.85725585206842</v>
      </c>
      <c r="P12" s="37">
        <v>28.824412124923455</v>
      </c>
      <c r="Q12" s="37">
        <v>25.599999999999998</v>
      </c>
      <c r="R12" s="39">
        <v>0</v>
      </c>
      <c r="S12" s="39">
        <v>0</v>
      </c>
      <c r="T12" s="38">
        <f>SUMPRODUCT(LTA!J12:AN12,LTA!J$101:AN$101,LTA!J$103:AN$103)</f>
        <v>33.67</v>
      </c>
      <c r="U12" s="38">
        <f>SUMPRODUCT(LTA!J12:AN12,LTA!J$102:AN$102,LTA!J$103:AN$103)</f>
        <v>58.22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-227</v>
      </c>
      <c r="AA12" s="76">
        <f>STOA!H12</f>
        <v>232.06</v>
      </c>
      <c r="AB12" s="76">
        <f>-STOA!N12</f>
        <v>0</v>
      </c>
      <c r="AC12">
        <f t="shared" si="0"/>
        <v>9.5876223513813326</v>
      </c>
      <c r="AD12">
        <f t="shared" si="1"/>
        <v>725.66084609229449</v>
      </c>
      <c r="AE12">
        <f>'IDT-1'!B12</f>
        <v>0</v>
      </c>
      <c r="AF12" s="25"/>
      <c r="AG12">
        <f t="shared" si="2"/>
        <v>725.66084609229449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-19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9.8041999999999998</v>
      </c>
      <c r="E13">
        <f>GT_NG!P13</f>
        <v>15.792600479105669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578.46725585206843</v>
      </c>
      <c r="P13" s="37">
        <v>28.824412124923455</v>
      </c>
      <c r="Q13" s="37">
        <v>25.599999999999998</v>
      </c>
      <c r="R13" s="39">
        <v>0</v>
      </c>
      <c r="S13" s="39">
        <v>0</v>
      </c>
      <c r="T13" s="38">
        <f>SUMPRODUCT(LTA!J13:AN13,LTA!J$101:AN$101,LTA!J$103:AN$103)</f>
        <v>31.66</v>
      </c>
      <c r="U13" s="38">
        <f>SUMPRODUCT(LTA!J13:AN13,LTA!J$102:AN$102,LTA!J$103:AN$103)</f>
        <v>58.22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-234</v>
      </c>
      <c r="AA13" s="76">
        <f>STOA!H13</f>
        <v>231.66</v>
      </c>
      <c r="AB13" s="76">
        <f>-STOA!N13</f>
        <v>0</v>
      </c>
      <c r="AC13">
        <f t="shared" si="0"/>
        <v>9.5938289880434322</v>
      </c>
      <c r="AD13">
        <f t="shared" si="1"/>
        <v>722.43463946805412</v>
      </c>
      <c r="AE13">
        <f>'IDT-1'!B13</f>
        <v>0</v>
      </c>
      <c r="AF13" s="25"/>
      <c r="AG13">
        <f t="shared" si="2"/>
        <v>722.43463946805412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-14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9.8041999999999998</v>
      </c>
      <c r="E14">
        <f>GT_NG!P14</f>
        <v>15.792600479105669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580.06725585206834</v>
      </c>
      <c r="P14" s="37">
        <v>28.824412124923455</v>
      </c>
      <c r="Q14" s="37">
        <v>25.599999999999998</v>
      </c>
      <c r="R14" s="39">
        <v>0</v>
      </c>
      <c r="S14" s="39">
        <v>0</v>
      </c>
      <c r="T14" s="38">
        <f>SUMPRODUCT(LTA!J14:AN14,LTA!J$101:AN$101,LTA!J$103:AN$103)</f>
        <v>31</v>
      </c>
      <c r="U14" s="38">
        <f>SUMPRODUCT(LTA!J14:AN14,LTA!J$102:AN$102,LTA!J$103:AN$103)</f>
        <v>58.739999999999995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-237</v>
      </c>
      <c r="AA14" s="76">
        <f>STOA!H14</f>
        <v>231.26</v>
      </c>
      <c r="AB14" s="76">
        <f>-STOA!N14</f>
        <v>0</v>
      </c>
      <c r="AC14">
        <f t="shared" si="0"/>
        <v>9.6414035794564512</v>
      </c>
      <c r="AD14">
        <f t="shared" si="1"/>
        <v>718.44706487664109</v>
      </c>
      <c r="AE14">
        <f>'IDT-1'!B14</f>
        <v>0</v>
      </c>
      <c r="AF14" s="25"/>
      <c r="AG14">
        <f t="shared" si="2"/>
        <v>718.44706487664109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-16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9.8041999999999998</v>
      </c>
      <c r="E15">
        <f>GT_NG!P15</f>
        <v>16.212600466683952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668.84513350843179</v>
      </c>
      <c r="P15" s="37">
        <v>28.824412124923455</v>
      </c>
      <c r="Q15" s="37">
        <v>25.599999999999998</v>
      </c>
      <c r="R15" s="39">
        <v>0</v>
      </c>
      <c r="S15" s="39">
        <v>0</v>
      </c>
      <c r="T15" s="38">
        <f>SUMPRODUCT(LTA!J15:AN15,LTA!J$101:AN$101,LTA!J$103:AN$103)</f>
        <v>30.66</v>
      </c>
      <c r="U15" s="38">
        <f>SUMPRODUCT(LTA!J15:AN15,LTA!J$102:AN$102,LTA!J$103:AN$103)</f>
        <v>58.739999999999995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-240</v>
      </c>
      <c r="AA15" s="76">
        <f>STOA!H15</f>
        <v>230.66</v>
      </c>
      <c r="AB15" s="76">
        <f>-STOA!N15</f>
        <v>0</v>
      </c>
      <c r="AC15">
        <f t="shared" si="0"/>
        <v>11.053056307078794</v>
      </c>
      <c r="AD15">
        <f t="shared" si="1"/>
        <v>713.29328979296042</v>
      </c>
      <c r="AE15">
        <f>'IDT-1'!B15</f>
        <v>0</v>
      </c>
      <c r="AF15" s="25"/>
      <c r="AG15">
        <f t="shared" si="2"/>
        <v>713.29328979296042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-105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9.8041999999999998</v>
      </c>
      <c r="E16">
        <f>GT_NG!P16</f>
        <v>16.212600466683952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673.60513350843178</v>
      </c>
      <c r="P16" s="37">
        <v>28.824412124923455</v>
      </c>
      <c r="Q16" s="37">
        <v>25.599999999999998</v>
      </c>
      <c r="R16" s="39">
        <v>0</v>
      </c>
      <c r="S16" s="39">
        <v>0</v>
      </c>
      <c r="T16" s="38">
        <f>SUMPRODUCT(LTA!J16:AN16,LTA!J$101:AN$101,LTA!J$103:AN$103)</f>
        <v>30.66</v>
      </c>
      <c r="U16" s="38">
        <f>SUMPRODUCT(LTA!J16:AN16,LTA!J$102:AN$102,LTA!J$103:AN$103)</f>
        <v>58.739999999999995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-248</v>
      </c>
      <c r="AA16" s="76">
        <f>STOA!H16</f>
        <v>230.45999999999998</v>
      </c>
      <c r="AB16" s="76">
        <f>-STOA!N16</f>
        <v>0</v>
      </c>
      <c r="AC16">
        <f t="shared" si="0"/>
        <v>11.104346943644</v>
      </c>
      <c r="AD16">
        <f t="shared" si="1"/>
        <v>715.80199915639514</v>
      </c>
      <c r="AE16">
        <f>'IDT-1'!B16</f>
        <v>0</v>
      </c>
      <c r="AF16" s="25"/>
      <c r="AG16">
        <f t="shared" si="2"/>
        <v>715.80199915639514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-99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9.8041999999999998</v>
      </c>
      <c r="E17">
        <f>GT_NG!P17</f>
        <v>16.212600466683952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673.60513350843178</v>
      </c>
      <c r="P17" s="37">
        <v>28.824412124923455</v>
      </c>
      <c r="Q17" s="37">
        <v>25.599999999999998</v>
      </c>
      <c r="R17" s="39">
        <v>0</v>
      </c>
      <c r="S17" s="39">
        <v>0</v>
      </c>
      <c r="T17" s="38">
        <f>SUMPRODUCT(LTA!J17:AN17,LTA!J$101:AN$101,LTA!J$103:AN$103)</f>
        <v>30.34</v>
      </c>
      <c r="U17" s="38">
        <f>SUMPRODUCT(LTA!J17:AN17,LTA!J$102:AN$102,LTA!J$103:AN$103)</f>
        <v>58.22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-255</v>
      </c>
      <c r="AA17" s="76">
        <f>STOA!H17</f>
        <v>230.45999999999998</v>
      </c>
      <c r="AB17" s="76">
        <f>-STOA!N17</f>
        <v>0</v>
      </c>
      <c r="AC17">
        <f t="shared" si="0"/>
        <v>11.058488352230981</v>
      </c>
      <c r="AD17">
        <f t="shared" si="1"/>
        <v>720.00785774780832</v>
      </c>
      <c r="AE17">
        <f>'IDT-1'!B17</f>
        <v>0</v>
      </c>
      <c r="AF17" s="25"/>
      <c r="AG17">
        <f t="shared" si="2"/>
        <v>720.00785774780832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-87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9.8041999999999998</v>
      </c>
      <c r="E18">
        <f>GT_NG!P18</f>
        <v>16.212600466683952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673.60513350843178</v>
      </c>
      <c r="P18" s="37">
        <v>28.824412124923455</v>
      </c>
      <c r="Q18" s="37">
        <v>25.599999999999998</v>
      </c>
      <c r="R18" s="39">
        <v>0</v>
      </c>
      <c r="S18" s="39">
        <v>0</v>
      </c>
      <c r="T18" s="38">
        <f>SUMPRODUCT(LTA!J18:AN18,LTA!J$101:AN$101,LTA!J$103:AN$103)</f>
        <v>30</v>
      </c>
      <c r="U18" s="38">
        <f>SUMPRODUCT(LTA!J18:AN18,LTA!J$102:AN$102,LTA!J$103:AN$103)</f>
        <v>56.72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-256</v>
      </c>
      <c r="AA18" s="76">
        <f>STOA!H18</f>
        <v>230.45999999999998</v>
      </c>
      <c r="AB18" s="76">
        <f>-STOA!N18</f>
        <v>0</v>
      </c>
      <c r="AC18">
        <f t="shared" si="0"/>
        <v>10.989107124252751</v>
      </c>
      <c r="AD18">
        <f t="shared" si="1"/>
        <v>725.23723897578657</v>
      </c>
      <c r="AE18">
        <f>'IDT-1'!B18</f>
        <v>0</v>
      </c>
      <c r="AF18" s="25"/>
      <c r="AG18">
        <f t="shared" si="2"/>
        <v>725.23723897578657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-79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10.43</v>
      </c>
      <c r="E19">
        <f>GT_NG!P19</f>
        <v>16.212600466683952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673.60513350843178</v>
      </c>
      <c r="P19" s="37">
        <v>28.824412124923455</v>
      </c>
      <c r="Q19" s="37">
        <v>25.599999999999998</v>
      </c>
      <c r="R19" s="39">
        <v>0</v>
      </c>
      <c r="S19" s="39">
        <v>0</v>
      </c>
      <c r="T19" s="38">
        <f>SUMPRODUCT(LTA!J19:AN19,LTA!J$101:AN$101,LTA!J$103:AN$103)</f>
        <v>29.34</v>
      </c>
      <c r="U19" s="38">
        <f>SUMPRODUCT(LTA!J19:AN19,LTA!J$102:AN$102,LTA!J$103:AN$103)</f>
        <v>56.230000000000004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-242</v>
      </c>
      <c r="AA19" s="76">
        <f>STOA!H19</f>
        <v>230.45999999999998</v>
      </c>
      <c r="AB19" s="76">
        <f>-STOA!N19</f>
        <v>0</v>
      </c>
      <c r="AC19">
        <f t="shared" si="0"/>
        <v>10.827791998600665</v>
      </c>
      <c r="AD19">
        <f t="shared" si="1"/>
        <v>744.8743541014386</v>
      </c>
      <c r="AE19">
        <f>'IDT-1'!B19</f>
        <v>0</v>
      </c>
      <c r="AF19" s="25"/>
      <c r="AG19">
        <f t="shared" si="2"/>
        <v>744.8743541014386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-73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10.43</v>
      </c>
      <c r="E20">
        <f>GT_NG!P20</f>
        <v>16.212600466683952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673.60513350843178</v>
      </c>
      <c r="P20" s="37">
        <v>28.824412124923455</v>
      </c>
      <c r="Q20" s="37">
        <v>25.599999999999998</v>
      </c>
      <c r="R20" s="39">
        <v>0</v>
      </c>
      <c r="S20" s="39">
        <v>0</v>
      </c>
      <c r="T20" s="38">
        <f>SUMPRODUCT(LTA!J20:AN20,LTA!J$101:AN$101,LTA!J$103:AN$103)</f>
        <v>28.34</v>
      </c>
      <c r="U20" s="38">
        <f>SUMPRODUCT(LTA!J20:AN20,LTA!J$102:AN$102,LTA!J$103:AN$103)</f>
        <v>55.22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-219</v>
      </c>
      <c r="AA20" s="76">
        <f>STOA!H20</f>
        <v>230.45999999999998</v>
      </c>
      <c r="AB20" s="76">
        <f>-STOA!N20</f>
        <v>0</v>
      </c>
      <c r="AC20">
        <f t="shared" si="0"/>
        <v>10.615581041535558</v>
      </c>
      <c r="AD20">
        <f t="shared" si="1"/>
        <v>768.07656505850377</v>
      </c>
      <c r="AE20">
        <f>'IDT-1'!B20</f>
        <v>0</v>
      </c>
      <c r="AF20" s="25"/>
      <c r="AG20">
        <f t="shared" si="2"/>
        <v>768.07656505850377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-71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10.847200000000001</v>
      </c>
      <c r="E21">
        <f>GT_NG!P21</f>
        <v>16.212600466683952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673.60513350843178</v>
      </c>
      <c r="P21" s="37">
        <v>28.824412124923455</v>
      </c>
      <c r="Q21" s="37">
        <v>25.599999999999998</v>
      </c>
      <c r="R21" s="39">
        <v>0</v>
      </c>
      <c r="S21" s="39">
        <v>0</v>
      </c>
      <c r="T21" s="38">
        <f>SUMPRODUCT(LTA!J21:AN21,LTA!J$101:AN$101,LTA!J$103:AN$103)</f>
        <v>37.659999999999997</v>
      </c>
      <c r="U21" s="38">
        <f>SUMPRODUCT(LTA!J21:AN21,LTA!J$102:AN$102,LTA!J$103:AN$103)</f>
        <v>59.72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-189</v>
      </c>
      <c r="AA21" s="76">
        <f>STOA!H21</f>
        <v>232.26</v>
      </c>
      <c r="AB21" s="76">
        <f>-STOA!N21</f>
        <v>0</v>
      </c>
      <c r="AC21">
        <f t="shared" si="0"/>
        <v>10.622751427296491</v>
      </c>
      <c r="AD21">
        <f t="shared" si="1"/>
        <v>799.10659467274263</v>
      </c>
      <c r="AE21">
        <f>'IDT-1'!B21</f>
        <v>0</v>
      </c>
      <c r="AF21" s="25"/>
      <c r="AG21">
        <f t="shared" si="2"/>
        <v>799.10659467274263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-86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10.847200000000001</v>
      </c>
      <c r="E22">
        <f>GT_NG!P22</f>
        <v>16.212600466683952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673.60513350843178</v>
      </c>
      <c r="P22" s="37">
        <v>28.824412124923455</v>
      </c>
      <c r="Q22" s="37">
        <v>25.599999999999998</v>
      </c>
      <c r="R22" s="39">
        <v>0</v>
      </c>
      <c r="S22" s="39">
        <v>0</v>
      </c>
      <c r="T22" s="38">
        <f>SUMPRODUCT(LTA!J22:AN22,LTA!J$101:AN$101,LTA!J$103:AN$103)</f>
        <v>37</v>
      </c>
      <c r="U22" s="38">
        <f>SUMPRODUCT(LTA!J22:AN22,LTA!J$102:AN$102,LTA!J$103:AN$103)</f>
        <v>59.23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-147</v>
      </c>
      <c r="AA22" s="76">
        <f>STOA!H22</f>
        <v>232.26</v>
      </c>
      <c r="AB22" s="76">
        <f>-STOA!N22</f>
        <v>0</v>
      </c>
      <c r="AC22">
        <f t="shared" si="0"/>
        <v>10.354357923970548</v>
      </c>
      <c r="AD22">
        <f t="shared" si="1"/>
        <v>831.22498817606868</v>
      </c>
      <c r="AE22">
        <f>'IDT-1'!B22</f>
        <v>0</v>
      </c>
      <c r="AF22" s="25"/>
      <c r="AG22">
        <f t="shared" si="2"/>
        <v>831.22498817606868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-95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10.847200000000001</v>
      </c>
      <c r="E23">
        <f>GT_NG!P23</f>
        <v>16.212600466683952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673.72523451098129</v>
      </c>
      <c r="P23" s="37">
        <v>28.824412124923455</v>
      </c>
      <c r="Q23" s="37">
        <v>25.599999999999998</v>
      </c>
      <c r="R23" s="39">
        <v>0</v>
      </c>
      <c r="S23" s="39">
        <v>0</v>
      </c>
      <c r="T23" s="38">
        <f>SUMPRODUCT(LTA!J23:AN23,LTA!J$101:AN$101,LTA!J$103:AN$103)</f>
        <v>35.340000000000003</v>
      </c>
      <c r="U23" s="38">
        <f>SUMPRODUCT(LTA!J23:AN23,LTA!J$102:AN$102,LTA!J$103:AN$103)</f>
        <v>58.71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-93</v>
      </c>
      <c r="AA23" s="76">
        <f>STOA!H23</f>
        <v>234.31</v>
      </c>
      <c r="AB23" s="76">
        <f>-STOA!N23</f>
        <v>0</v>
      </c>
      <c r="AC23">
        <f t="shared" si="0"/>
        <v>9.8197110685733424</v>
      </c>
      <c r="AD23">
        <f t="shared" si="1"/>
        <v>899.74973603401543</v>
      </c>
      <c r="AE23">
        <f>'IDT-1'!B23</f>
        <v>0</v>
      </c>
      <c r="AF23" s="25"/>
      <c r="AG23">
        <f t="shared" si="2"/>
        <v>899.74973603401543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-81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10.847200000000001</v>
      </c>
      <c r="E24">
        <f>GT_NG!P24</f>
        <v>16.212600466683952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672.24000827013242</v>
      </c>
      <c r="P24" s="37">
        <v>28.824412124923455</v>
      </c>
      <c r="Q24" s="37">
        <v>25.599999999999998</v>
      </c>
      <c r="R24" s="39">
        <v>0</v>
      </c>
      <c r="S24" s="39">
        <v>0</v>
      </c>
      <c r="T24" s="38">
        <f>SUMPRODUCT(LTA!J24:AN24,LTA!J$101:AN$101,LTA!J$103:AN$103)</f>
        <v>33.659999999999997</v>
      </c>
      <c r="U24" s="38">
        <f>SUMPRODUCT(LTA!J24:AN24,LTA!J$102:AN$102,LTA!J$103:AN$103)</f>
        <v>58.22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-24</v>
      </c>
      <c r="AA24" s="76">
        <f>STOA!H24</f>
        <v>234.11</v>
      </c>
      <c r="AB24" s="76">
        <f>-STOA!N24</f>
        <v>0</v>
      </c>
      <c r="AC24">
        <f t="shared" si="0"/>
        <v>9.1607348412863772</v>
      </c>
      <c r="AD24">
        <f t="shared" si="1"/>
        <v>976.55348602045353</v>
      </c>
      <c r="AE24">
        <f>'IDT-1'!B24</f>
        <v>0</v>
      </c>
      <c r="AF24" s="25"/>
      <c r="AG24">
        <f t="shared" si="2"/>
        <v>976.55348602045353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-70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10.847200000000001</v>
      </c>
      <c r="E25">
        <f>GT_NG!P25</f>
        <v>16.212600466683952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716.94676455215131</v>
      </c>
      <c r="P25" s="37">
        <v>28.824412124923455</v>
      </c>
      <c r="Q25" s="37">
        <v>25.599999999999998</v>
      </c>
      <c r="R25" s="39">
        <v>0</v>
      </c>
      <c r="S25" s="39">
        <v>0</v>
      </c>
      <c r="T25" s="38">
        <f>SUMPRODUCT(LTA!J25:AN25,LTA!J$101:AN$101,LTA!J$103:AN$103)</f>
        <v>24.66</v>
      </c>
      <c r="U25" s="38">
        <f>SUMPRODUCT(LTA!J25:AN25,LTA!J$102:AN$102,LTA!J$103:AN$103)</f>
        <v>58.23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235.52</v>
      </c>
      <c r="AB25" s="76">
        <f>-STOA!N25</f>
        <v>0</v>
      </c>
      <c r="AC25">
        <f t="shared" si="0"/>
        <v>9.0258123530254917</v>
      </c>
      <c r="AD25">
        <f t="shared" si="1"/>
        <v>1067.8151647907334</v>
      </c>
      <c r="AE25">
        <f>'IDT-1'!B25</f>
        <v>0</v>
      </c>
      <c r="AF25" s="25"/>
      <c r="AG25">
        <f t="shared" si="2"/>
        <v>1067.8151647907334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-40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10.847200000000001</v>
      </c>
      <c r="E26">
        <f>GT_NG!P26</f>
        <v>16.212600466683952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762.44395306595709</v>
      </c>
      <c r="P26" s="37">
        <v>55.166174166107005</v>
      </c>
      <c r="Q26" s="37">
        <v>38.06</v>
      </c>
      <c r="R26" s="39">
        <v>0</v>
      </c>
      <c r="S26" s="39">
        <v>0</v>
      </c>
      <c r="T26" s="38">
        <f>SUMPRODUCT(LTA!J26:AN26,LTA!J$101:AN$101,LTA!J$103:AN$103)</f>
        <v>23.66</v>
      </c>
      <c r="U26" s="38">
        <f>SUMPRODUCT(LTA!J26:AN26,LTA!J$102:AN$102,LTA!J$103:AN$103)</f>
        <v>57.71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235.32</v>
      </c>
      <c r="AB26" s="76">
        <f>-STOA!N26</f>
        <v>0</v>
      </c>
      <c r="AC26">
        <f t="shared" si="0"/>
        <v>9.5520083931153419</v>
      </c>
      <c r="AD26">
        <f t="shared" si="1"/>
        <v>1164.8679193056328</v>
      </c>
      <c r="AE26">
        <f>'IDT-1'!B26</f>
        <v>0</v>
      </c>
      <c r="AF26" s="25"/>
      <c r="AG26">
        <f t="shared" si="2"/>
        <v>1164.8679193056328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-25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10.847200000000001</v>
      </c>
      <c r="E27">
        <f>GT_NG!P27</f>
        <v>16.212600466683952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824.64483992597491</v>
      </c>
      <c r="P27" s="37">
        <v>51.210000000000008</v>
      </c>
      <c r="Q27" s="37">
        <v>38.06</v>
      </c>
      <c r="R27" s="39">
        <v>0.24</v>
      </c>
      <c r="S27" s="39">
        <v>0</v>
      </c>
      <c r="T27" s="38">
        <f>SUMPRODUCT(LTA!J27:AN27,LTA!J$101:AN$101,LTA!J$103:AN$103)</f>
        <v>22.34</v>
      </c>
      <c r="U27" s="38">
        <f>SUMPRODUCT(LTA!J27:AN27,LTA!J$102:AN$102,LTA!J$103:AN$103)</f>
        <v>57.22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49</v>
      </c>
      <c r="Z27" s="35">
        <f>IEX!N27</f>
        <v>0</v>
      </c>
      <c r="AA27" s="76">
        <f>STOA!H27</f>
        <v>232.85999999999999</v>
      </c>
      <c r="AB27" s="76">
        <f>-STOA!N27</f>
        <v>0</v>
      </c>
      <c r="AC27">
        <f t="shared" si="0"/>
        <v>10.392834195062738</v>
      </c>
      <c r="AD27">
        <f t="shared" si="1"/>
        <v>1322.0218061975961</v>
      </c>
      <c r="AE27">
        <f>'IDT-1'!B27</f>
        <v>0</v>
      </c>
      <c r="AF27" s="25"/>
      <c r="AG27">
        <f t="shared" si="2"/>
        <v>1322.0218061975961</v>
      </c>
      <c r="AI27" s="35">
        <f>PXIL!H27</f>
        <v>0</v>
      </c>
      <c r="AJ27" s="35">
        <f>PXIL!N27</f>
        <v>0</v>
      </c>
      <c r="AK27" s="35">
        <f>RTM_IEX!H27</f>
        <v>29.78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10.847200000000001</v>
      </c>
      <c r="E28">
        <f>GT_NG!P28</f>
        <v>16.212600466683952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893.40978364655689</v>
      </c>
      <c r="P28" s="37">
        <v>58.91</v>
      </c>
      <c r="Q28" s="37">
        <v>38.06</v>
      </c>
      <c r="R28" s="39">
        <v>0.44483516483516489</v>
      </c>
      <c r="S28" s="39">
        <v>0</v>
      </c>
      <c r="T28" s="38">
        <f>SUMPRODUCT(LTA!J28:AN28,LTA!J$101:AN$101,LTA!J$103:AN$103)</f>
        <v>22</v>
      </c>
      <c r="U28" s="38">
        <f>SUMPRODUCT(LTA!J28:AN28,LTA!J$102:AN$102,LTA!J$103:AN$103)</f>
        <v>55.230000000000004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168.12</v>
      </c>
      <c r="Z28" s="35">
        <f>IEX!N28</f>
        <v>0</v>
      </c>
      <c r="AA28" s="76">
        <f>STOA!H28</f>
        <v>232.66</v>
      </c>
      <c r="AB28" s="76">
        <f>-STOA!N28</f>
        <v>0</v>
      </c>
      <c r="AC28">
        <f t="shared" si="0"/>
        <v>11.691560425216807</v>
      </c>
      <c r="AD28">
        <f t="shared" si="1"/>
        <v>1481.2028588528594</v>
      </c>
      <c r="AE28">
        <f>'IDT-1'!B28</f>
        <v>0</v>
      </c>
      <c r="AF28" s="25"/>
      <c r="AG28">
        <f t="shared" si="2"/>
        <v>1481.2028588528594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-3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10.847200000000001</v>
      </c>
      <c r="E29">
        <f>GT_NG!P29</f>
        <v>16.212600466683952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976.78731467671173</v>
      </c>
      <c r="P29" s="37">
        <v>58.91</v>
      </c>
      <c r="Q29" s="37">
        <v>38.07</v>
      </c>
      <c r="R29" s="39">
        <v>0.8</v>
      </c>
      <c r="S29" s="39">
        <v>0</v>
      </c>
      <c r="T29" s="38">
        <f>SUMPRODUCT(LTA!J29:AN29,LTA!J$101:AN$101,LTA!J$103:AN$103)</f>
        <v>22</v>
      </c>
      <c r="U29" s="38">
        <f>SUMPRODUCT(LTA!J29:AN29,LTA!J$102:AN$102,LTA!J$103:AN$103)</f>
        <v>54.22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222.11</v>
      </c>
      <c r="Z29" s="35">
        <f>IEX!N29</f>
        <v>0</v>
      </c>
      <c r="AA29" s="76">
        <f>STOA!H29</f>
        <v>232.66</v>
      </c>
      <c r="AB29" s="76">
        <f>-STOA!N29</f>
        <v>0</v>
      </c>
      <c r="AC29">
        <f t="shared" si="0"/>
        <v>13.737021913357351</v>
      </c>
      <c r="AD29">
        <f t="shared" si="1"/>
        <v>1624.9400932300384</v>
      </c>
      <c r="AE29">
        <f>'IDT-1'!B29</f>
        <v>0</v>
      </c>
      <c r="AF29" s="25"/>
      <c r="AG29">
        <f t="shared" si="2"/>
        <v>1624.9400932300384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-61</v>
      </c>
      <c r="AM29" s="35">
        <f>RTM_PXI!H29</f>
        <v>0</v>
      </c>
      <c r="AN29" s="35">
        <f>RTM_PXI!N29</f>
        <v>0</v>
      </c>
      <c r="AO29" s="148">
        <f>GDAM_IEX!H29</f>
        <v>67.06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10.847200000000001</v>
      </c>
      <c r="E30">
        <f>GT_NG!P30</f>
        <v>16.212600466683952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1052.7839933211753</v>
      </c>
      <c r="P30" s="37">
        <v>58.91</v>
      </c>
      <c r="Q30" s="37">
        <v>38.07</v>
      </c>
      <c r="R30" s="39">
        <v>2.5299999999999998</v>
      </c>
      <c r="S30" s="39">
        <v>0</v>
      </c>
      <c r="T30" s="38">
        <f>SUMPRODUCT(LTA!J30:AN30,LTA!J$101:AN$101,LTA!J$103:AN$103)</f>
        <v>22.009999999999998</v>
      </c>
      <c r="U30" s="38">
        <f>SUMPRODUCT(LTA!J30:AN30,LTA!J$102:AN$102,LTA!J$103:AN$103)</f>
        <v>52.22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126.81</v>
      </c>
      <c r="Z30" s="35">
        <f>IEX!N30</f>
        <v>0</v>
      </c>
      <c r="AA30" s="76">
        <f>STOA!H30</f>
        <v>232.45999999999998</v>
      </c>
      <c r="AB30" s="76">
        <f>-STOA!N30</f>
        <v>0</v>
      </c>
      <c r="AC30">
        <f t="shared" si="0"/>
        <v>13.464467591545301</v>
      </c>
      <c r="AD30">
        <f t="shared" si="1"/>
        <v>1712.7493261963139</v>
      </c>
      <c r="AE30">
        <f>'IDT-1'!B30</f>
        <v>0</v>
      </c>
      <c r="AF30" s="25"/>
      <c r="AG30">
        <f t="shared" si="2"/>
        <v>1712.7493261963139</v>
      </c>
      <c r="AI30" s="35">
        <f>PXIL!H30</f>
        <v>0</v>
      </c>
      <c r="AJ30" s="35">
        <f>PXIL!N30</f>
        <v>0</v>
      </c>
      <c r="AK30" s="35">
        <f>RTM_IEX!H30</f>
        <v>113.36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10.847200000000001</v>
      </c>
      <c r="E31">
        <f>GT_NG!P31</f>
        <v>16.212600466683952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1099.241046900469</v>
      </c>
      <c r="P31" s="37">
        <v>58.91</v>
      </c>
      <c r="Q31" s="37">
        <v>38.07</v>
      </c>
      <c r="R31" s="39">
        <v>6.3047981721249053</v>
      </c>
      <c r="S31" s="39">
        <v>0</v>
      </c>
      <c r="T31" s="38">
        <f>SUMPRODUCT(LTA!J31:AN31,LTA!J$101:AN$101,LTA!J$103:AN$103)</f>
        <v>24.009999999999998</v>
      </c>
      <c r="U31" s="38">
        <f>SUMPRODUCT(LTA!J31:AN31,LTA!J$102:AN$102,LTA!J$103:AN$103)</f>
        <v>50.7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473.12</v>
      </c>
      <c r="AB31" s="76">
        <f>-STOA!N31</f>
        <v>0</v>
      </c>
      <c r="AC31">
        <f t="shared" si="0"/>
        <v>13.951124035206369</v>
      </c>
      <c r="AD31">
        <f t="shared" si="1"/>
        <v>1774.6545215040717</v>
      </c>
      <c r="AE31">
        <f>'IDT-1'!B31</f>
        <v>0</v>
      </c>
      <c r="AF31" s="25"/>
      <c r="AG31">
        <f t="shared" si="2"/>
        <v>1774.6545215040717</v>
      </c>
      <c r="AI31" s="35">
        <f>PXIL!H31</f>
        <v>0</v>
      </c>
      <c r="AJ31" s="35">
        <f>PXIL!N31</f>
        <v>0</v>
      </c>
      <c r="AK31" s="35">
        <f>RTM_IEX!H31</f>
        <v>11.19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10.847200000000001</v>
      </c>
      <c r="E32">
        <f>GT_NG!P32</f>
        <v>16.212600466683952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1183.8935018146053</v>
      </c>
      <c r="P32" s="37">
        <v>58.91</v>
      </c>
      <c r="Q32" s="37">
        <v>38.07</v>
      </c>
      <c r="R32" s="39">
        <v>12.430000000000003</v>
      </c>
      <c r="S32" s="39">
        <v>0</v>
      </c>
      <c r="T32" s="38">
        <f>SUMPRODUCT(LTA!J32:AN32,LTA!J$101:AN$101,LTA!J$103:AN$103)</f>
        <v>26.07</v>
      </c>
      <c r="U32" s="38">
        <f>SUMPRODUCT(LTA!J32:AN32,LTA!J$102:AN$102,LTA!J$103:AN$103)</f>
        <v>49.72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473.12</v>
      </c>
      <c r="AB32" s="76">
        <f>-STOA!N32</f>
        <v>0</v>
      </c>
      <c r="AC32">
        <f t="shared" si="0"/>
        <v>14.690390213750518</v>
      </c>
      <c r="AD32">
        <f t="shared" si="1"/>
        <v>1840.5829120675389</v>
      </c>
      <c r="AE32">
        <f>'IDT-1'!B32</f>
        <v>0</v>
      </c>
      <c r="AF32" s="25"/>
      <c r="AG32">
        <f t="shared" si="2"/>
        <v>1840.5829120675389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-14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10.847200000000001</v>
      </c>
      <c r="E33">
        <f>GT_NG!P33</f>
        <v>16.212600466683952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1220.6299261800389</v>
      </c>
      <c r="P33" s="37">
        <v>58.91</v>
      </c>
      <c r="Q33" s="37">
        <v>38.07</v>
      </c>
      <c r="R33" s="39">
        <v>19.96</v>
      </c>
      <c r="S33" s="39">
        <v>0</v>
      </c>
      <c r="T33" s="38">
        <f>SUMPRODUCT(LTA!J33:AN33,LTA!J$101:AN$101,LTA!J$103:AN$103)</f>
        <v>31.28</v>
      </c>
      <c r="U33" s="38">
        <f>SUMPRODUCT(LTA!J33:AN33,LTA!J$102:AN$102,LTA!J$103:AN$103)</f>
        <v>49.72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478.33000000000004</v>
      </c>
      <c r="AB33" s="76">
        <f>-STOA!N33</f>
        <v>0</v>
      </c>
      <c r="AC33">
        <f t="shared" si="0"/>
        <v>15.187696188344338</v>
      </c>
      <c r="AD33">
        <f t="shared" si="1"/>
        <v>1885.7720304583788</v>
      </c>
      <c r="AE33">
        <f>'IDT-1'!B33</f>
        <v>0</v>
      </c>
      <c r="AF33" s="25"/>
      <c r="AG33">
        <f t="shared" si="2"/>
        <v>1885.7720304583788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-23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10.847200000000001</v>
      </c>
      <c r="E34">
        <f>GT_NG!P34</f>
        <v>16.212600466683952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1215.1487258658206</v>
      </c>
      <c r="P34" s="37">
        <v>58.91</v>
      </c>
      <c r="Q34" s="37">
        <v>38.07</v>
      </c>
      <c r="R34" s="39">
        <v>31.76</v>
      </c>
      <c r="S34" s="39">
        <v>0</v>
      </c>
      <c r="T34" s="38">
        <f>SUMPRODUCT(LTA!J34:AN34,LTA!J$101:AN$101,LTA!J$103:AN$103)</f>
        <v>45.739999999999995</v>
      </c>
      <c r="U34" s="38">
        <f>SUMPRODUCT(LTA!J34:AN34,LTA!J$102:AN$102,LTA!J$103:AN$103)</f>
        <v>50.21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478.73</v>
      </c>
      <c r="AB34" s="76">
        <f>-STOA!N34</f>
        <v>0</v>
      </c>
      <c r="AC34">
        <f t="shared" si="0"/>
        <v>15.380296780741247</v>
      </c>
      <c r="AD34">
        <f t="shared" si="1"/>
        <v>1904.2482295517634</v>
      </c>
      <c r="AE34">
        <f>'IDT-1'!B34</f>
        <v>0</v>
      </c>
      <c r="AF34" s="25"/>
      <c r="AG34">
        <f t="shared" si="2"/>
        <v>1904.2482295517634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-26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10.847200000000001</v>
      </c>
      <c r="E35">
        <f>GT_NG!P35</f>
        <v>16.212600466683952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1189.763507135817</v>
      </c>
      <c r="P35" s="37">
        <v>58.91</v>
      </c>
      <c r="Q35" s="37">
        <v>38.07</v>
      </c>
      <c r="R35" s="39">
        <v>42</v>
      </c>
      <c r="S35" s="39">
        <v>0</v>
      </c>
      <c r="T35" s="38">
        <f>SUMPRODUCT(LTA!J35:AN35,LTA!J$101:AN$101,LTA!J$103:AN$103)</f>
        <v>69.710000000000008</v>
      </c>
      <c r="U35" s="38">
        <f>SUMPRODUCT(LTA!J35:AN35,LTA!J$102:AN$102,LTA!J$103:AN$103)</f>
        <v>47.7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478.73</v>
      </c>
      <c r="AB35" s="76">
        <f>-STOA!N35</f>
        <v>0</v>
      </c>
      <c r="AC35">
        <f t="shared" si="0"/>
        <v>15.350938891821176</v>
      </c>
      <c r="AD35">
        <f t="shared" si="1"/>
        <v>1920.5923687106799</v>
      </c>
      <c r="AE35">
        <f>'IDT-1'!B35</f>
        <v>0</v>
      </c>
      <c r="AF35" s="25"/>
      <c r="AG35">
        <f t="shared" si="2"/>
        <v>1920.5923687106799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10.847200000000001</v>
      </c>
      <c r="E36">
        <f>GT_NG!P36</f>
        <v>16.212600466683952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1167.051341757563</v>
      </c>
      <c r="P36" s="37">
        <v>58.91</v>
      </c>
      <c r="Q36" s="37">
        <v>38.07</v>
      </c>
      <c r="R36" s="39">
        <v>41.999999999999993</v>
      </c>
      <c r="S36" s="39">
        <v>0</v>
      </c>
      <c r="T36" s="38">
        <f>SUMPRODUCT(LTA!J36:AN36,LTA!J$101:AN$101,LTA!J$103:AN$103)</f>
        <v>104.42</v>
      </c>
      <c r="U36" s="38">
        <f>SUMPRODUCT(LTA!J36:AN36,LTA!J$102:AN$102,LTA!J$103:AN$103)</f>
        <v>46.2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0.31</v>
      </c>
      <c r="Z36" s="35">
        <f>IEX!N36</f>
        <v>0</v>
      </c>
      <c r="AA36" s="76">
        <f>STOA!H36</f>
        <v>478.93</v>
      </c>
      <c r="AB36" s="76">
        <f>-STOA!N36</f>
        <v>0</v>
      </c>
      <c r="AC36">
        <f t="shared" si="0"/>
        <v>15.46849009217517</v>
      </c>
      <c r="AD36">
        <f t="shared" si="1"/>
        <v>1947.5926521320719</v>
      </c>
      <c r="AE36">
        <f>'IDT-1'!B36</f>
        <v>0</v>
      </c>
      <c r="AF36" s="25"/>
      <c r="AG36">
        <f t="shared" si="2"/>
        <v>1947.5926521320719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-10</v>
      </c>
      <c r="AM36" s="35">
        <f>RTM_PXI!H36</f>
        <v>0</v>
      </c>
      <c r="AN36" s="35">
        <f>RTM_PXI!N36</f>
        <v>0</v>
      </c>
      <c r="AO36" s="148">
        <f>GDAM_IEX!H36</f>
        <v>10.11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10.847200000000001</v>
      </c>
      <c r="E37">
        <f>GT_NG!P37</f>
        <v>16.212600466683952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1118.1894179898818</v>
      </c>
      <c r="P37" s="37">
        <v>58.91</v>
      </c>
      <c r="Q37" s="37">
        <v>38.07</v>
      </c>
      <c r="R37" s="39">
        <v>43.499999999999993</v>
      </c>
      <c r="S37" s="39">
        <v>0</v>
      </c>
      <c r="T37" s="38">
        <f>SUMPRODUCT(LTA!J37:AN37,LTA!J$101:AN$101,LTA!J$103:AN$103)</f>
        <v>145.70999999999998</v>
      </c>
      <c r="U37" s="38">
        <f>SUMPRODUCT(LTA!J37:AN37,LTA!J$102:AN$102,LTA!J$103:AN$103)</f>
        <v>45.22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479.13</v>
      </c>
      <c r="AB37" s="76">
        <f>-STOA!N37</f>
        <v>0</v>
      </c>
      <c r="AC37">
        <f t="shared" si="0"/>
        <v>15.451793903961212</v>
      </c>
      <c r="AD37">
        <f t="shared" si="1"/>
        <v>1965.5474245526045</v>
      </c>
      <c r="AE37">
        <f>'IDT-1'!B37</f>
        <v>0</v>
      </c>
      <c r="AF37" s="25"/>
      <c r="AG37">
        <f t="shared" si="2"/>
        <v>1965.5474245526045</v>
      </c>
      <c r="AI37" s="35">
        <f>PXIL!H37</f>
        <v>0</v>
      </c>
      <c r="AJ37" s="35">
        <f>PXIL!N37</f>
        <v>0</v>
      </c>
      <c r="AK37" s="35">
        <f>RTM_IEX!H37</f>
        <v>20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5.21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10.847200000000001</v>
      </c>
      <c r="E38">
        <f>GT_NG!P38</f>
        <v>16.212600466683952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1086.9426144096899</v>
      </c>
      <c r="P38" s="37">
        <v>58.91</v>
      </c>
      <c r="Q38" s="37">
        <v>38.07</v>
      </c>
      <c r="R38" s="39">
        <v>44.7</v>
      </c>
      <c r="S38" s="39">
        <v>0</v>
      </c>
      <c r="T38" s="38">
        <f>SUMPRODUCT(LTA!J38:AN38,LTA!J$101:AN$101,LTA!J$103:AN$103)</f>
        <v>190.3</v>
      </c>
      <c r="U38" s="38">
        <f>SUMPRODUCT(LTA!J38:AN38,LTA!J$102:AN$102,LTA!J$103:AN$103)</f>
        <v>44.21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0.16</v>
      </c>
      <c r="Z38" s="35">
        <f>IEX!N38</f>
        <v>0</v>
      </c>
      <c r="AA38" s="76">
        <f>STOA!H38</f>
        <v>479.33000000000004</v>
      </c>
      <c r="AB38" s="76">
        <f>-STOA!N38</f>
        <v>0</v>
      </c>
      <c r="AC38">
        <f t="shared" si="0"/>
        <v>15.971349793100824</v>
      </c>
      <c r="AD38">
        <f t="shared" si="1"/>
        <v>1981.4410650832731</v>
      </c>
      <c r="AE38">
        <f>'IDT-1'!B38</f>
        <v>0</v>
      </c>
      <c r="AF38" s="25"/>
      <c r="AG38">
        <f t="shared" si="2"/>
        <v>1981.4410650832731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-25</v>
      </c>
      <c r="AM38" s="35">
        <f>RTM_PXI!H38</f>
        <v>0</v>
      </c>
      <c r="AN38" s="35">
        <f>RTM_PXI!N38</f>
        <v>0</v>
      </c>
      <c r="AO38" s="148">
        <f>GDAM_IEX!H38</f>
        <v>52.73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9.5955999999999992</v>
      </c>
      <c r="E39">
        <f>GT_NG!P39</f>
        <v>16.086595799844435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1069.0795276265339</v>
      </c>
      <c r="P39" s="37">
        <v>58.91</v>
      </c>
      <c r="Q39" s="37">
        <v>38.07</v>
      </c>
      <c r="R39" s="39">
        <v>44.7</v>
      </c>
      <c r="S39" s="39">
        <v>0</v>
      </c>
      <c r="T39" s="38">
        <f>SUMPRODUCT(LTA!J39:AN39,LTA!J$101:AN$101,LTA!J$103:AN$103)</f>
        <v>245.16</v>
      </c>
      <c r="U39" s="38">
        <f>SUMPRODUCT(LTA!J39:AN39,LTA!J$102:AN$102,LTA!J$103:AN$103)</f>
        <v>19.989999999999998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11.49</v>
      </c>
      <c r="Z39" s="35">
        <f>IEX!N39</f>
        <v>0</v>
      </c>
      <c r="AA39" s="76">
        <f>STOA!H39</f>
        <v>479.33000000000004</v>
      </c>
      <c r="AB39" s="76">
        <f>-STOA!N39</f>
        <v>0</v>
      </c>
      <c r="AC39">
        <f t="shared" si="0"/>
        <v>15.788149442725752</v>
      </c>
      <c r="AD39">
        <f t="shared" si="1"/>
        <v>2008.3335739836527</v>
      </c>
      <c r="AE39">
        <f>'IDT-1'!B39</f>
        <v>0</v>
      </c>
      <c r="AF39" s="25"/>
      <c r="AG39">
        <f t="shared" si="2"/>
        <v>2008.3335739836527</v>
      </c>
      <c r="AI39" s="35">
        <f>PXIL!H39</f>
        <v>0</v>
      </c>
      <c r="AJ39" s="35">
        <f>PXIL!N39</f>
        <v>0</v>
      </c>
      <c r="AK39" s="35">
        <f>RTM_IEX!H39</f>
        <v>28.57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3.14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9.5955999999999992</v>
      </c>
      <c r="E40">
        <f>GT_NG!P40</f>
        <v>16.086595799844435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1012.5631519715331</v>
      </c>
      <c r="P40" s="37">
        <v>58.91</v>
      </c>
      <c r="Q40" s="37">
        <v>38.07</v>
      </c>
      <c r="R40" s="39">
        <v>44.7</v>
      </c>
      <c r="S40" s="39">
        <v>0</v>
      </c>
      <c r="T40" s="38">
        <f>SUMPRODUCT(LTA!J40:AN40,LTA!J$101:AN$101,LTA!J$103:AN$103)</f>
        <v>293.78999999999996</v>
      </c>
      <c r="U40" s="38">
        <f>SUMPRODUCT(LTA!J40:AN40,LTA!J$102:AN$102,LTA!J$103:AN$103)</f>
        <v>19.989999999999998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48.52</v>
      </c>
      <c r="Z40" s="35">
        <f>IEX!N40</f>
        <v>0</v>
      </c>
      <c r="AA40" s="76">
        <f>STOA!H40</f>
        <v>479.33000000000004</v>
      </c>
      <c r="AB40" s="76">
        <f>-STOA!N40</f>
        <v>0</v>
      </c>
      <c r="AC40">
        <f t="shared" si="0"/>
        <v>15.924599712616743</v>
      </c>
      <c r="AD40">
        <f t="shared" si="1"/>
        <v>2025.6907480587606</v>
      </c>
      <c r="AE40">
        <f>'IDT-1'!B40</f>
        <v>0</v>
      </c>
      <c r="AF40" s="25"/>
      <c r="AG40">
        <f t="shared" si="2"/>
        <v>2025.6907480587606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20.059999999999999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9.5955999999999992</v>
      </c>
      <c r="E41">
        <f>GT_NG!P41</f>
        <v>16.086595799844435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1003.707440919437</v>
      </c>
      <c r="P41" s="37">
        <v>58.209999999999987</v>
      </c>
      <c r="Q41" s="37">
        <v>38.07</v>
      </c>
      <c r="R41" s="39">
        <v>44.7</v>
      </c>
      <c r="S41" s="39">
        <v>0</v>
      </c>
      <c r="T41" s="38">
        <f>SUMPRODUCT(LTA!J41:AN41,LTA!J$101:AN$101,LTA!J$103:AN$103)</f>
        <v>344.53</v>
      </c>
      <c r="U41" s="38">
        <f>SUMPRODUCT(LTA!J41:AN41,LTA!J$102:AN$102,LTA!J$103:AN$103)</f>
        <v>19.989999999999998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59.78</v>
      </c>
      <c r="Z41" s="35">
        <f>IEX!N41</f>
        <v>0</v>
      </c>
      <c r="AA41" s="76">
        <f>STOA!H41</f>
        <v>479.53000000000003</v>
      </c>
      <c r="AB41" s="76">
        <f>-STOA!N41</f>
        <v>0</v>
      </c>
      <c r="AC41">
        <f t="shared" si="0"/>
        <v>16.594798805192898</v>
      </c>
      <c r="AD41">
        <f t="shared" si="1"/>
        <v>2062.7548379140885</v>
      </c>
      <c r="AE41">
        <f>'IDT-1'!B41</f>
        <v>0</v>
      </c>
      <c r="AF41" s="25"/>
      <c r="AG41">
        <f t="shared" si="2"/>
        <v>2062.7548379140885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-24</v>
      </c>
      <c r="AM41" s="35">
        <f>RTM_PXI!H41</f>
        <v>0</v>
      </c>
      <c r="AN41" s="35">
        <f>RTM_PXI!N41</f>
        <v>0</v>
      </c>
      <c r="AO41" s="148">
        <f>GDAM_IEX!H41</f>
        <v>29.15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9.5955999999999992</v>
      </c>
      <c r="E42">
        <f>GT_NG!P42</f>
        <v>16.086595799844435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983.09422845204313</v>
      </c>
      <c r="P42" s="37">
        <v>58.209999999999987</v>
      </c>
      <c r="Q42" s="37">
        <v>38.07</v>
      </c>
      <c r="R42" s="39">
        <v>44.7</v>
      </c>
      <c r="S42" s="39">
        <v>0</v>
      </c>
      <c r="T42" s="38">
        <f>SUMPRODUCT(LTA!J42:AN42,LTA!J$101:AN$101,LTA!J$103:AN$103)</f>
        <v>389.18999999999994</v>
      </c>
      <c r="U42" s="38">
        <f>SUMPRODUCT(LTA!J42:AN42,LTA!J$102:AN$102,LTA!J$103:AN$103)</f>
        <v>19.989999999999998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55.91</v>
      </c>
      <c r="Z42" s="35">
        <f>IEX!N42</f>
        <v>0</v>
      </c>
      <c r="AA42" s="76">
        <f>STOA!H42</f>
        <v>479.73</v>
      </c>
      <c r="AB42" s="76">
        <f>-STOA!N42</f>
        <v>0</v>
      </c>
      <c r="AC42">
        <f t="shared" si="0"/>
        <v>17.067716614707958</v>
      </c>
      <c r="AD42">
        <f t="shared" si="1"/>
        <v>2060.6687076371795</v>
      </c>
      <c r="AE42">
        <f>'IDT-1'!B42</f>
        <v>0</v>
      </c>
      <c r="AF42" s="25"/>
      <c r="AG42">
        <f t="shared" si="2"/>
        <v>2060.6687076371795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-55</v>
      </c>
      <c r="AM42" s="35">
        <f>RTM_PXI!H42</f>
        <v>0</v>
      </c>
      <c r="AN42" s="35">
        <f>RTM_PXI!N42</f>
        <v>0</v>
      </c>
      <c r="AO42" s="148">
        <f>GDAM_IEX!H42</f>
        <v>38.159999999999997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9.5955999999999992</v>
      </c>
      <c r="E43">
        <f>GT_NG!P43</f>
        <v>15.666595688048973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906.27065768946613</v>
      </c>
      <c r="P43" s="37">
        <v>57.64</v>
      </c>
      <c r="Q43" s="37">
        <v>38.07</v>
      </c>
      <c r="R43" s="39">
        <v>44.7</v>
      </c>
      <c r="S43" s="39">
        <v>0</v>
      </c>
      <c r="T43" s="38">
        <f>SUMPRODUCT(LTA!J43:AN43,LTA!J$101:AN$101,LTA!J$103:AN$103)</f>
        <v>431.74</v>
      </c>
      <c r="U43" s="38">
        <f>SUMPRODUCT(LTA!J43:AN43,LTA!J$102:AN$102,LTA!J$103:AN$103)</f>
        <v>19.989999999999998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278.12</v>
      </c>
      <c r="Z43" s="35">
        <f>IEX!N43</f>
        <v>0</v>
      </c>
      <c r="AA43" s="76">
        <f>STOA!H43</f>
        <v>237.35000000000002</v>
      </c>
      <c r="AB43" s="76">
        <f>-STOA!N43</f>
        <v>0</v>
      </c>
      <c r="AC43">
        <f t="shared" si="0"/>
        <v>17.118289583496399</v>
      </c>
      <c r="AD43">
        <f t="shared" si="1"/>
        <v>1998.8345637940188</v>
      </c>
      <c r="AE43">
        <f>'IDT-1'!B43</f>
        <v>0</v>
      </c>
      <c r="AF43" s="25"/>
      <c r="AG43">
        <f t="shared" si="2"/>
        <v>1998.8345637940188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-89</v>
      </c>
      <c r="AM43" s="35">
        <f>RTM_PXI!H43</f>
        <v>0</v>
      </c>
      <c r="AN43" s="35">
        <f>RTM_PXI!N43</f>
        <v>0</v>
      </c>
      <c r="AO43" s="148">
        <f>GDAM_IEX!H43</f>
        <v>65.81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9.5955999999999992</v>
      </c>
      <c r="E44">
        <f>GT_NG!P44</f>
        <v>15.666595688048973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838.58121465800502</v>
      </c>
      <c r="P44" s="37">
        <v>57.64</v>
      </c>
      <c r="Q44" s="37">
        <v>38.07</v>
      </c>
      <c r="R44" s="39">
        <v>44.7</v>
      </c>
      <c r="S44" s="39">
        <v>0</v>
      </c>
      <c r="T44" s="38">
        <f>SUMPRODUCT(LTA!J44:AN44,LTA!J$101:AN$101,LTA!J$103:AN$103)</f>
        <v>477.15000000000003</v>
      </c>
      <c r="U44" s="38">
        <f>SUMPRODUCT(LTA!J44:AN44,LTA!J$102:AN$102,LTA!J$103:AN$103)</f>
        <v>19.989999999999998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84.25</v>
      </c>
      <c r="Z44" s="35">
        <f>IEX!N44</f>
        <v>0</v>
      </c>
      <c r="AA44" s="76">
        <f>STOA!H44</f>
        <v>237.35000000000002</v>
      </c>
      <c r="AB44" s="76">
        <f>-STOA!N44</f>
        <v>0</v>
      </c>
      <c r="AC44">
        <f t="shared" si="0"/>
        <v>16.050950921199121</v>
      </c>
      <c r="AD44">
        <f t="shared" si="1"/>
        <v>1995.582459424855</v>
      </c>
      <c r="AE44">
        <f>'IDT-1'!B44</f>
        <v>0</v>
      </c>
      <c r="AF44" s="25"/>
      <c r="AG44">
        <f t="shared" si="2"/>
        <v>1995.582459424855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-23</v>
      </c>
      <c r="AM44" s="35">
        <f>RTM_PXI!H44</f>
        <v>0</v>
      </c>
      <c r="AN44" s="35">
        <f>RTM_PXI!N44</f>
        <v>0</v>
      </c>
      <c r="AO44" s="148">
        <f>GDAM_IEX!H44</f>
        <v>211.64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9.5955999999999992</v>
      </c>
      <c r="E45">
        <f>GT_NG!P45</f>
        <v>15.666595688048973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790.06883497425054</v>
      </c>
      <c r="P45" s="37">
        <v>57.64</v>
      </c>
      <c r="Q45" s="37">
        <v>38.07</v>
      </c>
      <c r="R45" s="39">
        <v>44.7</v>
      </c>
      <c r="S45" s="39">
        <v>0</v>
      </c>
      <c r="T45" s="38">
        <f>SUMPRODUCT(LTA!J45:AN45,LTA!J$101:AN$101,LTA!J$103:AN$103)</f>
        <v>504.86</v>
      </c>
      <c r="U45" s="38">
        <f>SUMPRODUCT(LTA!J45:AN45,LTA!J$102:AN$102,LTA!J$103:AN$103)</f>
        <v>19.989999999999998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237.55</v>
      </c>
      <c r="AB45" s="76">
        <f>-STOA!N45</f>
        <v>0</v>
      </c>
      <c r="AC45">
        <f t="shared" si="0"/>
        <v>15.647945131687605</v>
      </c>
      <c r="AD45">
        <f t="shared" si="1"/>
        <v>1958.3730855306123</v>
      </c>
      <c r="AE45">
        <f>'IDT-1'!B45</f>
        <v>0</v>
      </c>
      <c r="AF45" s="25"/>
      <c r="AG45">
        <f t="shared" si="2"/>
        <v>1958.3730855306123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-16</v>
      </c>
      <c r="AM45" s="35">
        <f>RTM_PXI!H45</f>
        <v>0</v>
      </c>
      <c r="AN45" s="35">
        <f>RTM_PXI!N45</f>
        <v>0</v>
      </c>
      <c r="AO45" s="148">
        <f>GDAM_IEX!H45</f>
        <v>271.88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9.5955999999999992</v>
      </c>
      <c r="E46">
        <f>GT_NG!P46</f>
        <v>15.666595688048973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741.80378238147512</v>
      </c>
      <c r="P46" s="37">
        <v>57.64</v>
      </c>
      <c r="Q46" s="37">
        <v>38.07</v>
      </c>
      <c r="R46" s="39">
        <v>44.7</v>
      </c>
      <c r="S46" s="39">
        <v>0</v>
      </c>
      <c r="T46" s="38">
        <f>SUMPRODUCT(LTA!J46:AN46,LTA!J$101:AN$101,LTA!J$103:AN$103)</f>
        <v>534.68000000000006</v>
      </c>
      <c r="U46" s="38">
        <f>SUMPRODUCT(LTA!J46:AN46,LTA!J$102:AN$102,LTA!J$103:AN$103)</f>
        <v>19.989999999999998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237.75</v>
      </c>
      <c r="AB46" s="76">
        <f>-STOA!N46</f>
        <v>0</v>
      </c>
      <c r="AC46">
        <f t="shared" si="0"/>
        <v>15.207472628942288</v>
      </c>
      <c r="AD46">
        <f t="shared" si="1"/>
        <v>1934.468505440582</v>
      </c>
      <c r="AE46">
        <f>'IDT-1'!B46</f>
        <v>0</v>
      </c>
      <c r="AF46" s="25"/>
      <c r="AG46">
        <f t="shared" si="2"/>
        <v>1934.468505440582</v>
      </c>
      <c r="AI46" s="35">
        <f>PXIL!H46</f>
        <v>0</v>
      </c>
      <c r="AJ46" s="35">
        <f>PXIL!N46</f>
        <v>0</v>
      </c>
      <c r="AK46" s="35">
        <f>RTM_IEX!H46</f>
        <v>10.57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239.21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9.5955999999999992</v>
      </c>
      <c r="E47">
        <f>GT_NG!P47</f>
        <v>15.666595688048973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669.57708601960303</v>
      </c>
      <c r="P47" s="37">
        <v>41.92</v>
      </c>
      <c r="Q47" s="37">
        <v>20.099999999999998</v>
      </c>
      <c r="R47" s="39">
        <v>44.7</v>
      </c>
      <c r="S47" s="39">
        <v>0</v>
      </c>
      <c r="T47" s="38">
        <f>SUMPRODUCT(LTA!J47:AN47,LTA!J$101:AN$101,LTA!J$103:AN$103)</f>
        <v>545.03</v>
      </c>
      <c r="U47" s="38">
        <f>SUMPRODUCT(LTA!J47:AN47,LTA!J$102:AN$102,LTA!J$103:AN$103)</f>
        <v>19.989999999999998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434.24</v>
      </c>
      <c r="Z47" s="35">
        <f>IEX!N47</f>
        <v>0</v>
      </c>
      <c r="AA47" s="76">
        <f>STOA!H47</f>
        <v>236.95000000000002</v>
      </c>
      <c r="AB47" s="76">
        <f>-STOA!N47</f>
        <v>0</v>
      </c>
      <c r="AC47">
        <f t="shared" si="0"/>
        <v>17.23102450536242</v>
      </c>
      <c r="AD47">
        <f t="shared" si="1"/>
        <v>1850.5382572022895</v>
      </c>
      <c r="AE47">
        <f>'IDT-1'!B47</f>
        <v>0</v>
      </c>
      <c r="AF47" s="25"/>
      <c r="AG47">
        <f t="shared" si="2"/>
        <v>1850.5382572022895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-170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9.5955999999999992</v>
      </c>
      <c r="E48">
        <f>GT_NG!P48</f>
        <v>15.666595688048973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666.76037331242071</v>
      </c>
      <c r="P48" s="37">
        <v>36.635483234714002</v>
      </c>
      <c r="Q48" s="37">
        <v>25.599999999999998</v>
      </c>
      <c r="R48" s="39">
        <v>44.7</v>
      </c>
      <c r="S48" s="39">
        <v>0</v>
      </c>
      <c r="T48" s="38">
        <f>SUMPRODUCT(LTA!J48:AN48,LTA!J$101:AN$101,LTA!J$103:AN$103)</f>
        <v>550.47</v>
      </c>
      <c r="U48" s="38">
        <f>SUMPRODUCT(LTA!J48:AN48,LTA!J$102:AN$102,LTA!J$103:AN$103)</f>
        <v>19.989999999999998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391.2</v>
      </c>
      <c r="Z48" s="35">
        <f>IEX!N48</f>
        <v>0</v>
      </c>
      <c r="AA48" s="76">
        <f>STOA!H48</f>
        <v>237.15</v>
      </c>
      <c r="AB48" s="76">
        <f>-STOA!N48</f>
        <v>0</v>
      </c>
      <c r="AC48">
        <f t="shared" si="0"/>
        <v>17.103964644564044</v>
      </c>
      <c r="AD48">
        <f t="shared" si="1"/>
        <v>1798.2340875906198</v>
      </c>
      <c r="AE48">
        <f>'IDT-1'!B48</f>
        <v>0</v>
      </c>
      <c r="AF48" s="25"/>
      <c r="AG48">
        <f t="shared" si="2"/>
        <v>1798.2340875906198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-188</v>
      </c>
      <c r="AM48" s="35">
        <f>RTM_PXI!H48</f>
        <v>0</v>
      </c>
      <c r="AN48" s="35">
        <f>RTM_PXI!N48</f>
        <v>0</v>
      </c>
      <c r="AO48" s="148">
        <f>GDAM_IEX!H48</f>
        <v>5.57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9.5955999999999992</v>
      </c>
      <c r="E49">
        <f>GT_NG!P49</f>
        <v>15.666595688048973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667.47873472546416</v>
      </c>
      <c r="P49" s="37">
        <v>28.824477936606591</v>
      </c>
      <c r="Q49" s="37">
        <v>25.599999999999998</v>
      </c>
      <c r="R49" s="39">
        <v>44.7</v>
      </c>
      <c r="S49" s="39">
        <v>0</v>
      </c>
      <c r="T49" s="38">
        <f>SUMPRODUCT(LTA!J49:AN49,LTA!J$101:AN$101,LTA!J$103:AN$103)</f>
        <v>557.47</v>
      </c>
      <c r="U49" s="38">
        <f>SUMPRODUCT(LTA!J49:AN49,LTA!J$102:AN$102,LTA!J$103:AN$103)</f>
        <v>19.989999999999998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330.77</v>
      </c>
      <c r="Z49" s="35">
        <f>IEX!N49</f>
        <v>0</v>
      </c>
      <c r="AA49" s="76">
        <f>STOA!H49</f>
        <v>237.35000000000002</v>
      </c>
      <c r="AB49" s="76">
        <f>-STOA!N49</f>
        <v>0</v>
      </c>
      <c r="AC49">
        <f t="shared" si="0"/>
        <v>16.626477611456274</v>
      </c>
      <c r="AD49">
        <f t="shared" si="1"/>
        <v>1771.6289307386637</v>
      </c>
      <c r="AE49">
        <f>'IDT-1'!B49</f>
        <v>9.2200000000000006</v>
      </c>
      <c r="AF49" s="25"/>
      <c r="AG49">
        <f t="shared" si="2"/>
        <v>1780.8489307386637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-171</v>
      </c>
      <c r="AM49" s="35">
        <f>RTM_PXI!H49</f>
        <v>0</v>
      </c>
      <c r="AN49" s="35">
        <f>RTM_PXI!N49</f>
        <v>0</v>
      </c>
      <c r="AO49" s="148">
        <f>GDAM_IEX!H49</f>
        <v>21.81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9.5955999999999992</v>
      </c>
      <c r="E50">
        <f>GT_NG!P50</f>
        <v>15.666595688048973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667.47873472546416</v>
      </c>
      <c r="P50" s="37">
        <v>28.824477936606591</v>
      </c>
      <c r="Q50" s="37">
        <v>25.599999999999998</v>
      </c>
      <c r="R50" s="39">
        <v>44.7</v>
      </c>
      <c r="S50" s="39">
        <v>0</v>
      </c>
      <c r="T50" s="38">
        <f>SUMPRODUCT(LTA!J50:AN50,LTA!J$101:AN$101,LTA!J$103:AN$103)</f>
        <v>561.6400000000001</v>
      </c>
      <c r="U50" s="38">
        <f>SUMPRODUCT(LTA!J50:AN50,LTA!J$102:AN$102,LTA!J$103:AN$103)</f>
        <v>19.989999999999998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260.26</v>
      </c>
      <c r="Z50" s="35">
        <f>IEX!N50</f>
        <v>0</v>
      </c>
      <c r="AA50" s="76">
        <f>STOA!H50</f>
        <v>237.75</v>
      </c>
      <c r="AB50" s="76">
        <f>-STOA!N50</f>
        <v>0</v>
      </c>
      <c r="AC50">
        <f t="shared" si="0"/>
        <v>16.256790974891064</v>
      </c>
      <c r="AD50">
        <f t="shared" si="1"/>
        <v>1728.6186173752287</v>
      </c>
      <c r="AE50">
        <f>'IDT-1'!B50</f>
        <v>20.065999999999999</v>
      </c>
      <c r="AF50" s="25"/>
      <c r="AG50">
        <f t="shared" si="2"/>
        <v>1748.6846173752288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-169</v>
      </c>
      <c r="AM50" s="35">
        <f>RTM_PXI!H50</f>
        <v>0</v>
      </c>
      <c r="AN50" s="35">
        <f>RTM_PXI!N50</f>
        <v>0</v>
      </c>
      <c r="AO50" s="148">
        <f>GDAM_IEX!H50</f>
        <v>42.37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9.5955999999999992</v>
      </c>
      <c r="E51">
        <f>GT_NG!P51</f>
        <v>15.666595688048973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599.45200283985616</v>
      </c>
      <c r="P51" s="37">
        <v>28.824477936606591</v>
      </c>
      <c r="Q51" s="37">
        <v>25.599999999999998</v>
      </c>
      <c r="R51" s="39">
        <v>44.7</v>
      </c>
      <c r="S51" s="39">
        <v>0</v>
      </c>
      <c r="T51" s="38">
        <f>SUMPRODUCT(LTA!J51:AN51,LTA!J$101:AN$101,LTA!J$103:AN$103)</f>
        <v>546.01</v>
      </c>
      <c r="U51" s="38">
        <f>SUMPRODUCT(LTA!J51:AN51,LTA!J$102:AN$102,LTA!J$103:AN$103)</f>
        <v>19.989999999999998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240.17</v>
      </c>
      <c r="Z51" s="35">
        <f>IEX!N51</f>
        <v>0</v>
      </c>
      <c r="AA51" s="76">
        <f>STOA!H51</f>
        <v>237.95000000000002</v>
      </c>
      <c r="AB51" s="76">
        <f>-STOA!N51</f>
        <v>0</v>
      </c>
      <c r="AC51">
        <f t="shared" si="0"/>
        <v>14.639100050944457</v>
      </c>
      <c r="AD51">
        <f t="shared" si="1"/>
        <v>1645.3195764135673</v>
      </c>
      <c r="AE51">
        <f>'IDT-1'!B51</f>
        <v>33.624000000000002</v>
      </c>
      <c r="AF51" s="25"/>
      <c r="AG51">
        <f t="shared" si="2"/>
        <v>1678.9435764135674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-108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9.5955999999999992</v>
      </c>
      <c r="E52">
        <f>GT_NG!P52</f>
        <v>15.666595688048973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589.71200283985615</v>
      </c>
      <c r="P52" s="37">
        <v>28.824477936606591</v>
      </c>
      <c r="Q52" s="37">
        <v>25.599999999999998</v>
      </c>
      <c r="R52" s="39">
        <v>44.7</v>
      </c>
      <c r="S52" s="39">
        <v>0</v>
      </c>
      <c r="T52" s="38">
        <f>SUMPRODUCT(LTA!J52:AN52,LTA!J$101:AN$101,LTA!J$103:AN$103)</f>
        <v>546.01</v>
      </c>
      <c r="U52" s="38">
        <f>SUMPRODUCT(LTA!J52:AN52,LTA!J$102:AN$102,LTA!J$103:AN$103)</f>
        <v>19.989999999999998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211.36</v>
      </c>
      <c r="Z52" s="35">
        <f>IEX!N52</f>
        <v>0</v>
      </c>
      <c r="AA52" s="76">
        <f>STOA!H52</f>
        <v>238.15</v>
      </c>
      <c r="AB52" s="76">
        <f>-STOA!N52</f>
        <v>0</v>
      </c>
      <c r="AC52">
        <f t="shared" si="0"/>
        <v>14.418583233770502</v>
      </c>
      <c r="AD52">
        <f t="shared" si="1"/>
        <v>1597.1900932307415</v>
      </c>
      <c r="AE52">
        <f>'IDT-1'!B52</f>
        <v>38</v>
      </c>
      <c r="AF52" s="25"/>
      <c r="AG52">
        <f t="shared" si="2"/>
        <v>1635.1900932307415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-118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9.5955999999999992</v>
      </c>
      <c r="E53">
        <f>GT_NG!P53</f>
        <v>15.666595688048973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593.39223163848578</v>
      </c>
      <c r="P53" s="37">
        <v>28.824477936606591</v>
      </c>
      <c r="Q53" s="37">
        <v>25.599999999999998</v>
      </c>
      <c r="R53" s="39">
        <v>44.7</v>
      </c>
      <c r="S53" s="39">
        <v>0</v>
      </c>
      <c r="T53" s="38">
        <f>SUMPRODUCT(LTA!J53:AN53,LTA!J$101:AN$101,LTA!J$103:AN$103)</f>
        <v>546.01</v>
      </c>
      <c r="U53" s="38">
        <f>SUMPRODUCT(LTA!J53:AN53,LTA!J$102:AN$102,LTA!J$103:AN$103)</f>
        <v>19.989999999999998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130.66</v>
      </c>
      <c r="Z53" s="35">
        <f>IEX!N53</f>
        <v>0</v>
      </c>
      <c r="AA53" s="76">
        <f>STOA!H53</f>
        <v>238.55</v>
      </c>
      <c r="AB53" s="76">
        <f>-STOA!N53</f>
        <v>0</v>
      </c>
      <c r="AC53">
        <f t="shared" si="0"/>
        <v>13.199904874074072</v>
      </c>
      <c r="AD53">
        <f t="shared" si="1"/>
        <v>1600.7890003890675</v>
      </c>
      <c r="AE53">
        <f>'IDT-1'!B53</f>
        <v>0</v>
      </c>
      <c r="AF53" s="25"/>
      <c r="AG53">
        <f t="shared" si="2"/>
        <v>1600.7890003890675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-39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9.5955999999999992</v>
      </c>
      <c r="E54">
        <f>GT_NG!P54</f>
        <v>15.666595688048973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593.33657552988848</v>
      </c>
      <c r="P54" s="37">
        <v>28.824477936606591</v>
      </c>
      <c r="Q54" s="37">
        <v>25.599999999999998</v>
      </c>
      <c r="R54" s="39">
        <v>44.7</v>
      </c>
      <c r="S54" s="39">
        <v>0</v>
      </c>
      <c r="T54" s="38">
        <f>SUMPRODUCT(LTA!J54:AN54,LTA!J$101:AN$101,LTA!J$103:AN$103)</f>
        <v>546.01</v>
      </c>
      <c r="U54" s="38">
        <f>SUMPRODUCT(LTA!J54:AN54,LTA!J$102:AN$102,LTA!J$103:AN$103)</f>
        <v>19.989999999999998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58.6</v>
      </c>
      <c r="Z54" s="35">
        <f>IEX!N54</f>
        <v>0</v>
      </c>
      <c r="AA54" s="76">
        <f>STOA!H54</f>
        <v>238.75</v>
      </c>
      <c r="AB54" s="76">
        <f>-STOA!N54</f>
        <v>0</v>
      </c>
      <c r="AC54">
        <f t="shared" si="0"/>
        <v>12.426707162796694</v>
      </c>
      <c r="AD54">
        <f t="shared" si="1"/>
        <v>1556.6465419917474</v>
      </c>
      <c r="AE54">
        <f>'IDT-1'!B54</f>
        <v>0</v>
      </c>
      <c r="AF54" s="25"/>
      <c r="AG54">
        <f t="shared" si="2"/>
        <v>1556.6465419917474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-12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9.5955999999999992</v>
      </c>
      <c r="E55">
        <f>GT_NG!P55</f>
        <v>15.228341076796939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593.33657552988848</v>
      </c>
      <c r="P55" s="37">
        <v>28.824477936606591</v>
      </c>
      <c r="Q55" s="37">
        <v>25.599999999999998</v>
      </c>
      <c r="R55" s="39">
        <v>44.7</v>
      </c>
      <c r="S55" s="39">
        <v>0</v>
      </c>
      <c r="T55" s="38">
        <f>SUMPRODUCT(LTA!J55:AN55,LTA!J$101:AN$101,LTA!J$103:AN$103)</f>
        <v>545.01</v>
      </c>
      <c r="U55" s="38">
        <f>SUMPRODUCT(LTA!J55:AN55,LTA!J$102:AN$102,LTA!J$103:AN$103)</f>
        <v>19.989999999999998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236.66</v>
      </c>
      <c r="AB55" s="76">
        <f>-STOA!N55</f>
        <v>0</v>
      </c>
      <c r="AC55">
        <f t="shared" si="0"/>
        <v>11.863493594002886</v>
      </c>
      <c r="AD55">
        <f t="shared" si="1"/>
        <v>1505.0815009492892</v>
      </c>
      <c r="AE55">
        <f>'IDT-1'!B55</f>
        <v>0</v>
      </c>
      <c r="AF55" s="25"/>
      <c r="AG55">
        <f t="shared" si="2"/>
        <v>1505.0815009492892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-2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9.5955999999999992</v>
      </c>
      <c r="E56">
        <f>GT_NG!P56</f>
        <v>15.228341076796939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593.33657552988848</v>
      </c>
      <c r="P56" s="37">
        <v>28.824477936606591</v>
      </c>
      <c r="Q56" s="37">
        <v>25.599999999999998</v>
      </c>
      <c r="R56" s="39">
        <v>44.7</v>
      </c>
      <c r="S56" s="39">
        <v>0</v>
      </c>
      <c r="T56" s="38">
        <f>SUMPRODUCT(LTA!J56:AN56,LTA!J$101:AN$101,LTA!J$103:AN$103)</f>
        <v>545.01</v>
      </c>
      <c r="U56" s="38">
        <f>SUMPRODUCT(LTA!J56:AN56,LTA!J$102:AN$102,LTA!J$103:AN$103)</f>
        <v>19.989999999999998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236.66</v>
      </c>
      <c r="AB56" s="76">
        <f>-STOA!N56</f>
        <v>0</v>
      </c>
      <c r="AC56">
        <f t="shared" si="0"/>
        <v>12.16222368874185</v>
      </c>
      <c r="AD56">
        <f t="shared" si="1"/>
        <v>1466.7827708545501</v>
      </c>
      <c r="AE56">
        <f>'IDT-1'!B56</f>
        <v>0</v>
      </c>
      <c r="AF56" s="25"/>
      <c r="AG56">
        <f t="shared" si="2"/>
        <v>1466.7827708545501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-40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9.5955999999999992</v>
      </c>
      <c r="E57">
        <f>GT_NG!P57</f>
        <v>15.228341076796939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555.24657552988833</v>
      </c>
      <c r="P57" s="37">
        <v>28.824477936606591</v>
      </c>
      <c r="Q57" s="37">
        <v>25.599999999999998</v>
      </c>
      <c r="R57" s="39">
        <v>44.7</v>
      </c>
      <c r="S57" s="39">
        <v>0</v>
      </c>
      <c r="T57" s="38">
        <f>SUMPRODUCT(LTA!J57:AN57,LTA!J$101:AN$101,LTA!J$103:AN$103)</f>
        <v>549.85</v>
      </c>
      <c r="U57" s="38">
        <f>SUMPRODUCT(LTA!J57:AN57,LTA!J$102:AN$102,LTA!J$103:AN$103)</f>
        <v>19.989999999999998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236.66</v>
      </c>
      <c r="AB57" s="76">
        <f>-STOA!N57</f>
        <v>0</v>
      </c>
      <c r="AC57">
        <f t="shared" si="0"/>
        <v>11.604143594002885</v>
      </c>
      <c r="AD57">
        <f t="shared" si="1"/>
        <v>1472.0908509492892</v>
      </c>
      <c r="AE57">
        <f>'IDT-1'!B57</f>
        <v>0</v>
      </c>
      <c r="AF57" s="25"/>
      <c r="AG57">
        <f t="shared" si="2"/>
        <v>1472.0908509492892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-2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9.5955999999999992</v>
      </c>
      <c r="E58">
        <f>GT_NG!P58</f>
        <v>15.228341076796939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555.24657552988833</v>
      </c>
      <c r="P58" s="37">
        <v>28.824477936606591</v>
      </c>
      <c r="Q58" s="37">
        <v>25.599999999999998</v>
      </c>
      <c r="R58" s="39">
        <v>44.7</v>
      </c>
      <c r="S58" s="39">
        <v>0</v>
      </c>
      <c r="T58" s="38">
        <f>SUMPRODUCT(LTA!J58:AN58,LTA!J$101:AN$101,LTA!J$103:AN$103)</f>
        <v>545.85</v>
      </c>
      <c r="U58" s="38">
        <f>SUMPRODUCT(LTA!J58:AN58,LTA!J$102:AN$102,LTA!J$103:AN$103)</f>
        <v>19.989999999999998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236.86</v>
      </c>
      <c r="AB58" s="76">
        <f>-STOA!N58</f>
        <v>0</v>
      </c>
      <c r="AC58">
        <f t="shared" si="0"/>
        <v>11.660978095111533</v>
      </c>
      <c r="AD58">
        <f t="shared" si="1"/>
        <v>1457.2340164481805</v>
      </c>
      <c r="AE58">
        <f>'IDT-1'!B58</f>
        <v>0</v>
      </c>
      <c r="AF58" s="25"/>
      <c r="AG58">
        <f t="shared" si="2"/>
        <v>1457.2340164481805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-13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9.5955999999999992</v>
      </c>
      <c r="E59">
        <f>GT_NG!P59</f>
        <v>15.228341076796939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553.22195151325593</v>
      </c>
      <c r="P59" s="37">
        <v>28.82</v>
      </c>
      <c r="Q59" s="37">
        <v>25.599999999999998</v>
      </c>
      <c r="R59" s="39">
        <v>44.7</v>
      </c>
      <c r="S59" s="39">
        <v>0</v>
      </c>
      <c r="T59" s="38">
        <f>SUMPRODUCT(LTA!J59:AN59,LTA!J$101:AN$101,LTA!J$103:AN$103)</f>
        <v>533.48</v>
      </c>
      <c r="U59" s="38">
        <f>SUMPRODUCT(LTA!J59:AN59,LTA!J$102:AN$102,LTA!J$103:AN$103)</f>
        <v>19.989999999999998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235.66</v>
      </c>
      <c r="AB59" s="76">
        <f>-STOA!N59</f>
        <v>0</v>
      </c>
      <c r="AC59">
        <f t="shared" si="0"/>
        <v>11.437107962202413</v>
      </c>
      <c r="AD59">
        <f t="shared" si="1"/>
        <v>1454.8587846278506</v>
      </c>
      <c r="AE59">
        <f>'IDT-1'!B59</f>
        <v>0</v>
      </c>
      <c r="AF59" s="25"/>
      <c r="AG59">
        <f t="shared" si="2"/>
        <v>1454.8587846278506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9.5955999999999992</v>
      </c>
      <c r="E60">
        <f>GT_NG!P60</f>
        <v>15.228341076796939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553.22195151325593</v>
      </c>
      <c r="P60" s="37">
        <v>28.82</v>
      </c>
      <c r="Q60" s="37">
        <v>25.599999999999998</v>
      </c>
      <c r="R60" s="39">
        <v>44.7</v>
      </c>
      <c r="S60" s="39">
        <v>0</v>
      </c>
      <c r="T60" s="38">
        <f>SUMPRODUCT(LTA!J60:AN60,LTA!J$101:AN$101,LTA!J$103:AN$103)</f>
        <v>523</v>
      </c>
      <c r="U60" s="38">
        <f>SUMPRODUCT(LTA!J60:AN60,LTA!J$102:AN$102,LTA!J$103:AN$103)</f>
        <v>19.989999999999998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235.46</v>
      </c>
      <c r="AB60" s="76">
        <f>-STOA!N60</f>
        <v>0</v>
      </c>
      <c r="AC60">
        <f t="shared" si="0"/>
        <v>11.353803962202413</v>
      </c>
      <c r="AD60">
        <f t="shared" si="1"/>
        <v>1444.2620886278505</v>
      </c>
      <c r="AE60">
        <f>'IDT-1'!B60</f>
        <v>0</v>
      </c>
      <c r="AF60" s="25"/>
      <c r="AG60">
        <f t="shared" si="2"/>
        <v>1444.2620886278505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9.5955999999999992</v>
      </c>
      <c r="E61">
        <f>GT_NG!P61</f>
        <v>15.228341076796939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553.22195151325593</v>
      </c>
      <c r="P61" s="37">
        <v>28.824477936606591</v>
      </c>
      <c r="Q61" s="37">
        <v>25.599999999999998</v>
      </c>
      <c r="R61" s="39">
        <v>44.7</v>
      </c>
      <c r="S61" s="39">
        <v>0</v>
      </c>
      <c r="T61" s="38">
        <f>SUMPRODUCT(LTA!J61:AN61,LTA!J$101:AN$101,LTA!J$103:AN$103)</f>
        <v>516.96</v>
      </c>
      <c r="U61" s="38">
        <f>SUMPRODUCT(LTA!J61:AN61,LTA!J$102:AN$102,LTA!J$103:AN$103)</f>
        <v>19.989999999999998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233.65</v>
      </c>
      <c r="AB61" s="76">
        <f>-STOA!N61</f>
        <v>0</v>
      </c>
      <c r="AC61">
        <f t="shared" si="0"/>
        <v>11.355499436368779</v>
      </c>
      <c r="AD61">
        <f t="shared" si="1"/>
        <v>1428.4148710902909</v>
      </c>
      <c r="AE61">
        <f>'IDT-1'!B61</f>
        <v>0</v>
      </c>
      <c r="AF61" s="25"/>
      <c r="AG61">
        <f t="shared" si="2"/>
        <v>1428.4148710902909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-8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9.5955999999999992</v>
      </c>
      <c r="E62">
        <f>GT_NG!P62</f>
        <v>15.228341076796939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603.95195151325606</v>
      </c>
      <c r="P62" s="37">
        <v>28.824477936606591</v>
      </c>
      <c r="Q62" s="37">
        <v>25.599999999999998</v>
      </c>
      <c r="R62" s="39">
        <v>44.7</v>
      </c>
      <c r="S62" s="39">
        <v>0</v>
      </c>
      <c r="T62" s="38">
        <f>SUMPRODUCT(LTA!J62:AN62,LTA!J$101:AN$101,LTA!J$103:AN$103)</f>
        <v>491.74000000000007</v>
      </c>
      <c r="U62" s="38">
        <f>SUMPRODUCT(LTA!J62:AN62,LTA!J$102:AN$102,LTA!J$103:AN$103)</f>
        <v>19.989999999999998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233.65</v>
      </c>
      <c r="AB62" s="76">
        <f>-STOA!N62</f>
        <v>0</v>
      </c>
      <c r="AC62">
        <f t="shared" si="0"/>
        <v>11.84534621282514</v>
      </c>
      <c r="AD62">
        <f t="shared" si="1"/>
        <v>1416.4350243138347</v>
      </c>
      <c r="AE62">
        <f>'IDT-1'!B62</f>
        <v>0</v>
      </c>
      <c r="AF62" s="25"/>
      <c r="AG62">
        <f t="shared" si="2"/>
        <v>1416.4350243138347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-45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9.5955999999999992</v>
      </c>
      <c r="E63">
        <f>GT_NG!P63</f>
        <v>15.228341076796939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647.41667840825642</v>
      </c>
      <c r="P63" s="37">
        <v>28.824477936606591</v>
      </c>
      <c r="Q63" s="37">
        <v>25.599999999999998</v>
      </c>
      <c r="R63" s="39">
        <v>46.2</v>
      </c>
      <c r="S63" s="39">
        <v>0</v>
      </c>
      <c r="T63" s="38">
        <f>SUMPRODUCT(LTA!J63:AN63,LTA!J$101:AN$101,LTA!J$103:AN$103)</f>
        <v>466.67</v>
      </c>
      <c r="U63" s="38">
        <f>SUMPRODUCT(LTA!J63:AN63,LTA!J$102:AN$102,LTA!J$103:AN$103)</f>
        <v>19.989999999999998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233.54999999999998</v>
      </c>
      <c r="AB63" s="76">
        <f>-STOA!N63</f>
        <v>0</v>
      </c>
      <c r="AC63">
        <f t="shared" si="0"/>
        <v>12.479285497845005</v>
      </c>
      <c r="AD63">
        <f t="shared" si="1"/>
        <v>1374.5958119238151</v>
      </c>
      <c r="AE63">
        <f>'IDT-1'!B63</f>
        <v>0</v>
      </c>
      <c r="AF63" s="25"/>
      <c r="AG63">
        <f t="shared" si="2"/>
        <v>1374.5958119238151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-106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9.5955999999999992</v>
      </c>
      <c r="E64">
        <f>GT_NG!P64</f>
        <v>15.228341076796939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647.41667840825642</v>
      </c>
      <c r="P64" s="37">
        <v>28.824477936606591</v>
      </c>
      <c r="Q64" s="37">
        <v>25.599999999999998</v>
      </c>
      <c r="R64" s="39">
        <v>46.2</v>
      </c>
      <c r="S64" s="39">
        <v>0</v>
      </c>
      <c r="T64" s="38">
        <f>SUMPRODUCT(LTA!J64:AN64,LTA!J$101:AN$101,LTA!J$103:AN$103)</f>
        <v>429.77000000000004</v>
      </c>
      <c r="U64" s="38">
        <f>SUMPRODUCT(LTA!J64:AN64,LTA!J$102:AN$102,LTA!J$103:AN$103)</f>
        <v>19.989999999999998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233.35</v>
      </c>
      <c r="AB64" s="76">
        <f>-STOA!N64</f>
        <v>0</v>
      </c>
      <c r="AC64">
        <f t="shared" si="0"/>
        <v>12.048401768758126</v>
      </c>
      <c r="AD64">
        <f t="shared" si="1"/>
        <v>1355.9266956529018</v>
      </c>
      <c r="AE64">
        <f>'IDT-1'!B64</f>
        <v>0</v>
      </c>
      <c r="AF64" s="25"/>
      <c r="AG64">
        <f t="shared" si="2"/>
        <v>1355.9266956529018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-88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9.5955999999999992</v>
      </c>
      <c r="E65">
        <f>GT_NG!P65</f>
        <v>15.228341076796939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666.19967194417791</v>
      </c>
      <c r="P65" s="37">
        <v>29.11</v>
      </c>
      <c r="Q65" s="37">
        <v>25.4</v>
      </c>
      <c r="R65" s="39">
        <v>45.53</v>
      </c>
      <c r="S65" s="39">
        <v>0</v>
      </c>
      <c r="T65" s="38">
        <f>SUMPRODUCT(LTA!J65:AN65,LTA!J$101:AN$101,LTA!J$103:AN$103)</f>
        <v>394.57</v>
      </c>
      <c r="U65" s="38">
        <f>SUMPRODUCT(LTA!J65:AN65,LTA!J$102:AN$102,LTA!J$103:AN$103)</f>
        <v>19.989999999999998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233.14999999999998</v>
      </c>
      <c r="AB65" s="76">
        <f>-STOA!N65</f>
        <v>0</v>
      </c>
      <c r="AC65">
        <f t="shared" si="0"/>
        <v>11.646945368824234</v>
      </c>
      <c r="AD65">
        <f t="shared" si="1"/>
        <v>1373.1266676521504</v>
      </c>
      <c r="AE65">
        <f>'IDT-1'!B65</f>
        <v>0</v>
      </c>
      <c r="AF65" s="25"/>
      <c r="AG65">
        <f t="shared" si="2"/>
        <v>1373.1266676521504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-54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9.5955999999999992</v>
      </c>
      <c r="E66">
        <f>GT_NG!P66</f>
        <v>15.228341076796939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666.57239575370181</v>
      </c>
      <c r="P66" s="37">
        <v>29.11</v>
      </c>
      <c r="Q66" s="37">
        <v>25.4</v>
      </c>
      <c r="R66" s="39">
        <v>40.695202734559167</v>
      </c>
      <c r="S66" s="39">
        <v>0</v>
      </c>
      <c r="T66" s="38">
        <f>SUMPRODUCT(LTA!J66:AN66,LTA!J$101:AN$101,LTA!J$103:AN$103)</f>
        <v>356.18</v>
      </c>
      <c r="U66" s="38">
        <f>SUMPRODUCT(LTA!J66:AN66,LTA!J$102:AN$102,LTA!J$103:AN$103)</f>
        <v>19.989999999999998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232.74999999999997</v>
      </c>
      <c r="AB66" s="76">
        <f>-STOA!N66</f>
        <v>0</v>
      </c>
      <c r="AC66">
        <f t="shared" si="0"/>
        <v>10.979403827998702</v>
      </c>
      <c r="AD66">
        <f t="shared" si="1"/>
        <v>1372.5421357370592</v>
      </c>
      <c r="AE66">
        <f>'IDT-1'!B66</f>
        <v>0</v>
      </c>
      <c r="AF66" s="25"/>
      <c r="AG66">
        <f t="shared" si="2"/>
        <v>1372.5421357370592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-12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9.5955999999999992</v>
      </c>
      <c r="E67">
        <f>GT_NG!P67</f>
        <v>15.228341076796939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701.10262316356636</v>
      </c>
      <c r="P67" s="37">
        <v>58.91</v>
      </c>
      <c r="Q67" s="37">
        <v>38.065381787330324</v>
      </c>
      <c r="R67" s="39">
        <v>36.94</v>
      </c>
      <c r="S67" s="39">
        <v>0</v>
      </c>
      <c r="T67" s="38">
        <f>SUMPRODUCT(LTA!J67:AN67,LTA!J$101:AN$101,LTA!J$103:AN$103)</f>
        <v>317.5</v>
      </c>
      <c r="U67" s="38">
        <f>SUMPRODUCT(LTA!J67:AN67,LTA!J$102:AN$102,LTA!J$103:AN$103)</f>
        <v>19.989999999999998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232.55999999999997</v>
      </c>
      <c r="AB67" s="76">
        <f>-STOA!N67</f>
        <v>0</v>
      </c>
      <c r="AC67">
        <f t="shared" si="0"/>
        <v>11.412580682341952</v>
      </c>
      <c r="AD67">
        <f t="shared" si="1"/>
        <v>1385.4793653453517</v>
      </c>
      <c r="AE67">
        <f>'IDT-1'!B67</f>
        <v>0</v>
      </c>
      <c r="AF67" s="25"/>
      <c r="AG67">
        <f t="shared" si="2"/>
        <v>1385.4793653453517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-33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9.5955999999999992</v>
      </c>
      <c r="E68">
        <f>GT_NG!P68</f>
        <v>15.228341076796939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750.77900784837266</v>
      </c>
      <c r="P68" s="37">
        <v>58.91</v>
      </c>
      <c r="Q68" s="37">
        <v>38.064859550561799</v>
      </c>
      <c r="R68" s="39">
        <v>34.07</v>
      </c>
      <c r="S68" s="39">
        <v>0</v>
      </c>
      <c r="T68" s="38">
        <f>SUMPRODUCT(LTA!J68:AN68,LTA!J$101:AN$101,LTA!J$103:AN$103)</f>
        <v>275.39</v>
      </c>
      <c r="U68" s="38">
        <f>SUMPRODUCT(LTA!J68:AN68,LTA!J$102:AN$102,LTA!J$103:AN$103)</f>
        <v>19.989999999999998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12.49</v>
      </c>
      <c r="Z68" s="35">
        <f>IEX!N68</f>
        <v>0</v>
      </c>
      <c r="AA68" s="76">
        <f>STOA!H68</f>
        <v>232.16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11.527787772871436</v>
      </c>
      <c r="AD68">
        <f t="shared" ref="AD68:AD98" si="4">SUM(B68:AB68,AI68:AV68)-AC68</f>
        <v>1404.1500207028598</v>
      </c>
      <c r="AE68">
        <f>'IDT-1'!B68</f>
        <v>0</v>
      </c>
      <c r="AF68" s="25"/>
      <c r="AG68">
        <f t="shared" ref="AG68:AG98" si="5">SUM(AD68:AF68)</f>
        <v>1404.1500207028598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-31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9.5955999999999992</v>
      </c>
      <c r="E69">
        <f>GT_NG!P69</f>
        <v>15.228341076796939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866.24821332250144</v>
      </c>
      <c r="P69" s="37">
        <v>58.91</v>
      </c>
      <c r="Q69" s="37">
        <v>38.07</v>
      </c>
      <c r="R69" s="39">
        <v>32.15</v>
      </c>
      <c r="S69" s="39">
        <v>0</v>
      </c>
      <c r="T69" s="38">
        <f>SUMPRODUCT(LTA!J69:AN69,LTA!J$101:AN$101,LTA!J$103:AN$103)</f>
        <v>232.57999999999998</v>
      </c>
      <c r="U69" s="38">
        <f>SUMPRODUCT(LTA!J69:AN69,LTA!J$102:AN$102,LTA!J$103:AN$103)</f>
        <v>19.989999999999998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231.76</v>
      </c>
      <c r="AB69" s="76">
        <f>-STOA!N69</f>
        <v>0</v>
      </c>
      <c r="AC69">
        <f t="shared" si="3"/>
        <v>12.144139355009951</v>
      </c>
      <c r="AD69">
        <f t="shared" si="4"/>
        <v>1440.3880150442885</v>
      </c>
      <c r="AE69">
        <f>'IDT-1'!B69</f>
        <v>0</v>
      </c>
      <c r="AF69" s="25"/>
      <c r="AG69">
        <f t="shared" si="5"/>
        <v>1440.3880150442885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-52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9.5955999999999992</v>
      </c>
      <c r="E70">
        <f>GT_NG!P70</f>
        <v>15.228341076796939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905.18616292669617</v>
      </c>
      <c r="P70" s="37">
        <v>58.91</v>
      </c>
      <c r="Q70" s="37">
        <v>38.07</v>
      </c>
      <c r="R70" s="39">
        <v>25.045202068569242</v>
      </c>
      <c r="S70" s="39">
        <v>0</v>
      </c>
      <c r="T70" s="38">
        <f>SUMPRODUCT(LTA!J70:AN70,LTA!J$101:AN$101,LTA!J$103:AN$103)</f>
        <v>185.42000000000002</v>
      </c>
      <c r="U70" s="38">
        <f>SUMPRODUCT(LTA!J70:AN70,LTA!J$102:AN$102,LTA!J$103:AN$103)</f>
        <v>19.989999999999998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231.55999999999997</v>
      </c>
      <c r="AB70" s="76">
        <f>-STOA!N70</f>
        <v>0</v>
      </c>
      <c r="AC70">
        <f t="shared" si="3"/>
        <v>11.755745116448965</v>
      </c>
      <c r="AD70">
        <f t="shared" si="4"/>
        <v>1459.2495609556136</v>
      </c>
      <c r="AE70">
        <f>'IDT-1'!B70</f>
        <v>0</v>
      </c>
      <c r="AF70" s="25"/>
      <c r="AG70">
        <f t="shared" si="5"/>
        <v>1459.2495609556136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-18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9.5955999999999992</v>
      </c>
      <c r="E71">
        <f>GT_NG!P71</f>
        <v>15.228341076796939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988.52199747802194</v>
      </c>
      <c r="P71" s="37">
        <v>58.91</v>
      </c>
      <c r="Q71" s="37">
        <v>38.07</v>
      </c>
      <c r="R71" s="39">
        <v>14.83</v>
      </c>
      <c r="S71" s="39">
        <v>0</v>
      </c>
      <c r="T71" s="38">
        <f>SUMPRODUCT(LTA!J71:AN71,LTA!J$101:AN$101,LTA!J$103:AN$103)</f>
        <v>138.60000000000002</v>
      </c>
      <c r="U71" s="38">
        <f>SUMPRODUCT(LTA!J71:AN71,LTA!J$102:AN$102,LTA!J$103:AN$103)</f>
        <v>19.989999999999998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231.35999999999999</v>
      </c>
      <c r="AB71" s="76">
        <f>-STOA!N71</f>
        <v>0</v>
      </c>
      <c r="AC71">
        <f t="shared" si="3"/>
        <v>12.155863006879571</v>
      </c>
      <c r="AD71">
        <f t="shared" si="4"/>
        <v>1459.9500755479392</v>
      </c>
      <c r="AE71">
        <f>'IDT-1'!B71</f>
        <v>29</v>
      </c>
      <c r="AF71" s="25"/>
      <c r="AG71">
        <f t="shared" si="5"/>
        <v>1488.9500755479392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-43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9.5955999999999992</v>
      </c>
      <c r="E72">
        <f>GT_NG!P72</f>
        <v>15.228341076796939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1042.4342583239538</v>
      </c>
      <c r="P72" s="37">
        <v>58.91</v>
      </c>
      <c r="Q72" s="37">
        <v>38.07</v>
      </c>
      <c r="R72" s="39">
        <v>7.8148002458512602</v>
      </c>
      <c r="S72" s="39">
        <v>0</v>
      </c>
      <c r="T72" s="38">
        <f>SUMPRODUCT(LTA!J72:AN72,LTA!J$101:AN$101,LTA!J$103:AN$103)</f>
        <v>96.63</v>
      </c>
      <c r="U72" s="38">
        <f>SUMPRODUCT(LTA!J72:AN72,LTA!J$102:AN$102,LTA!J$103:AN$103)</f>
        <v>19.989999999999998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231.35999999999999</v>
      </c>
      <c r="AB72" s="76">
        <f>-STOA!N72</f>
        <v>0</v>
      </c>
      <c r="AC72">
        <f t="shared" si="3"/>
        <v>12.178571446830272</v>
      </c>
      <c r="AD72">
        <f t="shared" si="4"/>
        <v>1466.8544281997717</v>
      </c>
      <c r="AE72">
        <f>'IDT-1'!B72</f>
        <v>63</v>
      </c>
      <c r="AF72" s="25"/>
      <c r="AG72">
        <f t="shared" si="5"/>
        <v>1529.8544281997717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-41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9.5955999999999992</v>
      </c>
      <c r="E73">
        <f>GT_NG!P73</f>
        <v>15.228341076796939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1080.6889188677978</v>
      </c>
      <c r="P73" s="37">
        <v>58.91</v>
      </c>
      <c r="Q73" s="37">
        <v>38.07</v>
      </c>
      <c r="R73" s="39">
        <v>3.72</v>
      </c>
      <c r="S73" s="39">
        <v>0</v>
      </c>
      <c r="T73" s="38">
        <f>SUMPRODUCT(LTA!J73:AN73,LTA!J$101:AN$101,LTA!J$103:AN$103)</f>
        <v>64.05</v>
      </c>
      <c r="U73" s="38">
        <f>SUMPRODUCT(LTA!J73:AN73,LTA!J$102:AN$102,LTA!J$103:AN$103)</f>
        <v>19.989999999999998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231.35999999999999</v>
      </c>
      <c r="AB73" s="76">
        <f>-STOA!N73</f>
        <v>0</v>
      </c>
      <c r="AC73">
        <f t="shared" si="3"/>
        <v>12.348120722806701</v>
      </c>
      <c r="AD73">
        <f t="shared" si="4"/>
        <v>1448.264739221788</v>
      </c>
      <c r="AE73">
        <f>'IDT-1'!B73</f>
        <v>95</v>
      </c>
      <c r="AF73" s="25"/>
      <c r="AG73">
        <f t="shared" si="5"/>
        <v>1543.264739221788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-61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9.5955999999999992</v>
      </c>
      <c r="E74">
        <f>GT_NG!P74</f>
        <v>15.228341076796939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1090.5620778963089</v>
      </c>
      <c r="P74" s="37">
        <v>58.91</v>
      </c>
      <c r="Q74" s="37">
        <v>38.07</v>
      </c>
      <c r="R74" s="39">
        <v>1.4</v>
      </c>
      <c r="S74" s="39">
        <v>0</v>
      </c>
      <c r="T74" s="38">
        <f>SUMPRODUCT(LTA!J74:AN74,LTA!J$101:AN$101,LTA!J$103:AN$103)</f>
        <v>43.38</v>
      </c>
      <c r="U74" s="38">
        <f>SUMPRODUCT(LTA!J74:AN74,LTA!J$102:AN$102,LTA!J$103:AN$103)</f>
        <v>19.989999999999998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9.07</v>
      </c>
      <c r="Z74" s="35">
        <f>IEX!N74</f>
        <v>0</v>
      </c>
      <c r="AA74" s="76">
        <f>STOA!H74</f>
        <v>231.35999999999999</v>
      </c>
      <c r="AB74" s="76">
        <f>-STOA!N74</f>
        <v>0</v>
      </c>
      <c r="AC74">
        <f t="shared" si="3"/>
        <v>12.58182795464211</v>
      </c>
      <c r="AD74">
        <f t="shared" si="4"/>
        <v>1467.9541910184637</v>
      </c>
      <c r="AE74">
        <f>'IDT-1'!B74</f>
        <v>105</v>
      </c>
      <c r="AF74" s="25"/>
      <c r="AG74">
        <f t="shared" si="5"/>
        <v>1572.9541910184637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-66</v>
      </c>
      <c r="AM74" s="35">
        <f>RTM_PXI!H74</f>
        <v>0</v>
      </c>
      <c r="AN74" s="35">
        <f>RTM_PXI!N74</f>
        <v>0</v>
      </c>
      <c r="AO74" s="148">
        <f>GDAM_IEX!H74</f>
        <v>28.97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9.5955999999999992</v>
      </c>
      <c r="E75">
        <f>GT_NG!P75</f>
        <v>15.792600479105669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1090.5620778963089</v>
      </c>
      <c r="P75" s="37">
        <v>58.91</v>
      </c>
      <c r="Q75" s="37">
        <v>38.07</v>
      </c>
      <c r="R75" s="39">
        <v>0</v>
      </c>
      <c r="S75" s="39">
        <v>0</v>
      </c>
      <c r="T75" s="38">
        <f>SUMPRODUCT(LTA!J75:AN75,LTA!J$101:AN$101,LTA!J$103:AN$103)</f>
        <v>23.13</v>
      </c>
      <c r="U75" s="38">
        <f>SUMPRODUCT(LTA!J75:AN75,LTA!J$102:AN$102,LTA!J$103:AN$103)</f>
        <v>19.989999999999998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10.77</v>
      </c>
      <c r="Z75" s="35">
        <f>IEX!N75</f>
        <v>0</v>
      </c>
      <c r="AA75" s="76">
        <f>STOA!H75</f>
        <v>471.54</v>
      </c>
      <c r="AB75" s="76">
        <f>-STOA!N75</f>
        <v>-86.47</v>
      </c>
      <c r="AC75">
        <f t="shared" si="3"/>
        <v>14.630561821398782</v>
      </c>
      <c r="AD75">
        <f t="shared" si="4"/>
        <v>1615.1797165540161</v>
      </c>
      <c r="AE75">
        <f>'IDT-1'!B75</f>
        <v>0</v>
      </c>
      <c r="AF75" s="25"/>
      <c r="AG75">
        <f t="shared" si="5"/>
        <v>1615.1797165540161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-36</v>
      </c>
      <c r="AM75" s="35">
        <f>RTM_PXI!H75</f>
        <v>0</v>
      </c>
      <c r="AN75" s="35">
        <f>RTM_PXI!N75</f>
        <v>0</v>
      </c>
      <c r="AO75" s="148">
        <f>GDAM_IEX!H75</f>
        <v>13.92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9.5955999999999992</v>
      </c>
      <c r="E76">
        <f>GT_NG!P76</f>
        <v>15.792600479105669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1086.3439119831162</v>
      </c>
      <c r="P76" s="37">
        <v>58.91</v>
      </c>
      <c r="Q76" s="37">
        <v>38.07</v>
      </c>
      <c r="R76" s="39">
        <v>0</v>
      </c>
      <c r="S76" s="39">
        <v>0</v>
      </c>
      <c r="T76" s="38">
        <f>SUMPRODUCT(LTA!J76:AN76,LTA!J$101:AN$101,LTA!J$103:AN$103)</f>
        <v>20.82</v>
      </c>
      <c r="U76" s="38">
        <f>SUMPRODUCT(LTA!J76:AN76,LTA!J$102:AN$102,LTA!J$103:AN$103)</f>
        <v>20.51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49.38</v>
      </c>
      <c r="Z76" s="35">
        <f>IEX!N76</f>
        <v>0</v>
      </c>
      <c r="AA76" s="76">
        <f>STOA!H76</f>
        <v>471.54</v>
      </c>
      <c r="AB76" s="76">
        <f>-STOA!N76</f>
        <v>-86.47</v>
      </c>
      <c r="AC76">
        <f t="shared" si="3"/>
        <v>14.708291626167233</v>
      </c>
      <c r="AD76">
        <f t="shared" si="4"/>
        <v>1647.1538208360546</v>
      </c>
      <c r="AE76">
        <f>'IDT-1'!B76</f>
        <v>0</v>
      </c>
      <c r="AF76" s="25"/>
      <c r="AG76">
        <f t="shared" si="5"/>
        <v>1647.1538208360546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-25</v>
      </c>
      <c r="AM76" s="35">
        <f>RTM_PXI!H76</f>
        <v>0</v>
      </c>
      <c r="AN76" s="35">
        <f>RTM_PXI!N76</f>
        <v>0</v>
      </c>
      <c r="AO76" s="148">
        <f>GDAM_IEX!H76</f>
        <v>2.37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9.5955999999999992</v>
      </c>
      <c r="E77">
        <f>GT_NG!P77</f>
        <v>15.792600479105669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1103.3036363453025</v>
      </c>
      <c r="P77" s="37">
        <v>58.91</v>
      </c>
      <c r="Q77" s="37">
        <v>38.07</v>
      </c>
      <c r="R77" s="39">
        <v>0</v>
      </c>
      <c r="S77" s="39">
        <v>0</v>
      </c>
      <c r="T77" s="38">
        <f>SUMPRODUCT(LTA!J77:AN77,LTA!J$101:AN$101,LTA!J$103:AN$103)</f>
        <v>21.07</v>
      </c>
      <c r="U77" s="38">
        <f>SUMPRODUCT(LTA!J77:AN77,LTA!J$102:AN$102,LTA!J$103:AN$103)</f>
        <v>21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49.75</v>
      </c>
      <c r="Z77" s="35">
        <f>IEX!N77</f>
        <v>0</v>
      </c>
      <c r="AA77" s="76">
        <f>STOA!H77</f>
        <v>471.54</v>
      </c>
      <c r="AB77" s="76">
        <f>-STOA!N77</f>
        <v>-86.47</v>
      </c>
      <c r="AC77">
        <f t="shared" si="3"/>
        <v>15.022045160126977</v>
      </c>
      <c r="AD77">
        <f t="shared" si="4"/>
        <v>1644.8997916642811</v>
      </c>
      <c r="AE77">
        <f>'IDT-1'!B77</f>
        <v>0</v>
      </c>
      <c r="AF77" s="25"/>
      <c r="AG77">
        <f t="shared" si="5"/>
        <v>1644.8997916642811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-46</v>
      </c>
      <c r="AM77" s="35">
        <f>RTM_PXI!H77</f>
        <v>0</v>
      </c>
      <c r="AN77" s="35">
        <f>RTM_PXI!N77</f>
        <v>0</v>
      </c>
      <c r="AO77" s="148">
        <f>GDAM_IEX!H77</f>
        <v>3.36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9.5955999999999992</v>
      </c>
      <c r="E78">
        <f>GT_NG!P78</f>
        <v>15.792600479105669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1068.1250851529785</v>
      </c>
      <c r="P78" s="37">
        <v>58.91</v>
      </c>
      <c r="Q78" s="37">
        <v>38.07</v>
      </c>
      <c r="R78" s="39">
        <v>0</v>
      </c>
      <c r="S78" s="39">
        <v>0</v>
      </c>
      <c r="T78" s="38">
        <f>SUMPRODUCT(LTA!J78:AN78,LTA!J$101:AN$101,LTA!J$103:AN$103)</f>
        <v>21.33</v>
      </c>
      <c r="U78" s="38">
        <f>SUMPRODUCT(LTA!J78:AN78,LTA!J$102:AN$102,LTA!J$103:AN$103)</f>
        <v>21.49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48.04</v>
      </c>
      <c r="Z78" s="35">
        <f>IEX!N78</f>
        <v>0</v>
      </c>
      <c r="AA78" s="76">
        <f>STOA!H78</f>
        <v>471.54</v>
      </c>
      <c r="AB78" s="76">
        <f>-STOA!N78</f>
        <v>-86.47</v>
      </c>
      <c r="AC78">
        <f t="shared" si="3"/>
        <v>14.352335819827051</v>
      </c>
      <c r="AD78">
        <f t="shared" si="4"/>
        <v>1652.0709498122571</v>
      </c>
      <c r="AE78">
        <f>'IDT-1'!B78</f>
        <v>0</v>
      </c>
      <c r="AF78" s="25"/>
      <c r="AG78">
        <f t="shared" si="5"/>
        <v>1652.0709498122571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9.5955999999999992</v>
      </c>
      <c r="E79">
        <f>GT_NG!P79</f>
        <v>15.792600479105669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1035.9933419907211</v>
      </c>
      <c r="P79" s="37">
        <v>58.91</v>
      </c>
      <c r="Q79" s="37">
        <v>38.07</v>
      </c>
      <c r="R79" s="39">
        <v>0</v>
      </c>
      <c r="S79" s="39">
        <v>0</v>
      </c>
      <c r="T79" s="38">
        <f>SUMPRODUCT(LTA!J79:AN79,LTA!J$101:AN$101,LTA!J$103:AN$103)</f>
        <v>22.33</v>
      </c>
      <c r="U79" s="38">
        <f>SUMPRODUCT(LTA!J79:AN79,LTA!J$102:AN$102,LTA!J$103:AN$103)</f>
        <v>22.01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59.12</v>
      </c>
      <c r="Z79" s="35">
        <f>IEX!N79</f>
        <v>0</v>
      </c>
      <c r="AA79" s="76">
        <f>STOA!H79</f>
        <v>471.64</v>
      </c>
      <c r="AB79" s="76">
        <f>-STOA!N79</f>
        <v>-86.47</v>
      </c>
      <c r="AC79">
        <f t="shared" si="3"/>
        <v>14.322604223161443</v>
      </c>
      <c r="AD79">
        <f t="shared" si="4"/>
        <v>1648.2889382466651</v>
      </c>
      <c r="AE79">
        <f>'IDT-1'!B79</f>
        <v>0</v>
      </c>
      <c r="AF79" s="25"/>
      <c r="AG79">
        <f t="shared" si="5"/>
        <v>1648.2889382466651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15.62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9.5955999999999992</v>
      </c>
      <c r="E80">
        <f>GT_NG!P80</f>
        <v>15.792600479105669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1026.0386269333828</v>
      </c>
      <c r="P80" s="37">
        <v>58.91</v>
      </c>
      <c r="Q80" s="37">
        <v>38.07</v>
      </c>
      <c r="R80" s="39">
        <v>0</v>
      </c>
      <c r="S80" s="39">
        <v>0</v>
      </c>
      <c r="T80" s="38">
        <f>SUMPRODUCT(LTA!J80:AN80,LTA!J$101:AN$101,LTA!J$103:AN$103)</f>
        <v>24</v>
      </c>
      <c r="U80" s="38">
        <f>SUMPRODUCT(LTA!J80:AN80,LTA!J$102:AN$102,LTA!J$103:AN$103)</f>
        <v>22.5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58.75</v>
      </c>
      <c r="Z80" s="35">
        <f>IEX!N80</f>
        <v>0</v>
      </c>
      <c r="AA80" s="76">
        <f>STOA!H80</f>
        <v>471.64</v>
      </c>
      <c r="AB80" s="76">
        <f>-STOA!N80</f>
        <v>-86.47</v>
      </c>
      <c r="AC80">
        <f t="shared" si="3"/>
        <v>14.258217445714205</v>
      </c>
      <c r="AD80">
        <f t="shared" si="4"/>
        <v>1640.0986099667743</v>
      </c>
      <c r="AE80">
        <f>'IDT-1'!B80</f>
        <v>0</v>
      </c>
      <c r="AF80" s="25"/>
      <c r="AG80">
        <f t="shared" si="5"/>
        <v>1640.0986099667743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15.53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9.5955999999999992</v>
      </c>
      <c r="E81">
        <f>GT_NG!P81</f>
        <v>16.212600466683952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1013.4198554409268</v>
      </c>
      <c r="P81" s="37">
        <v>58.91</v>
      </c>
      <c r="Q81" s="37">
        <v>38.07</v>
      </c>
      <c r="R81" s="39">
        <v>0</v>
      </c>
      <c r="S81" s="39">
        <v>0</v>
      </c>
      <c r="T81" s="38">
        <f>SUMPRODUCT(LTA!J81:AN81,LTA!J$101:AN$101,LTA!J$103:AN$103)</f>
        <v>26.009999999999998</v>
      </c>
      <c r="U81" s="38">
        <f>SUMPRODUCT(LTA!J81:AN81,LTA!J$102:AN$102,LTA!J$103:AN$103)</f>
        <v>22.5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61.12</v>
      </c>
      <c r="Z81" s="35">
        <f>IEX!N81</f>
        <v>0</v>
      </c>
      <c r="AA81" s="76">
        <f>STOA!H81</f>
        <v>472.03999999999996</v>
      </c>
      <c r="AB81" s="76">
        <f>-STOA!N81</f>
        <v>-86.47</v>
      </c>
      <c r="AC81">
        <f t="shared" si="3"/>
        <v>14.350306255954386</v>
      </c>
      <c r="AD81">
        <f t="shared" si="4"/>
        <v>1637.7577496516562</v>
      </c>
      <c r="AE81">
        <f>'IDT-1'!B81</f>
        <v>0</v>
      </c>
      <c r="AF81" s="25"/>
      <c r="AG81">
        <f t="shared" si="5"/>
        <v>1637.7577496516562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-7</v>
      </c>
      <c r="AM81" s="35">
        <f>RTM_PXI!H81</f>
        <v>0</v>
      </c>
      <c r="AN81" s="35">
        <f>RTM_PXI!N81</f>
        <v>0</v>
      </c>
      <c r="AO81" s="148">
        <f>GDAM_IEX!H81</f>
        <v>27.7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9.5955999999999992</v>
      </c>
      <c r="E82">
        <f>GT_NG!P82</f>
        <v>16.212600466683952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1015.2959286290229</v>
      </c>
      <c r="P82" s="37">
        <v>58.91</v>
      </c>
      <c r="Q82" s="37">
        <v>38.07</v>
      </c>
      <c r="R82" s="39">
        <v>0</v>
      </c>
      <c r="S82" s="39">
        <v>0</v>
      </c>
      <c r="T82" s="38">
        <f>SUMPRODUCT(LTA!J82:AN82,LTA!J$101:AN$101,LTA!J$103:AN$103)</f>
        <v>27.67</v>
      </c>
      <c r="U82" s="38">
        <f>SUMPRODUCT(LTA!J82:AN82,LTA!J$102:AN$102,LTA!J$103:AN$103)</f>
        <v>22.5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66.86</v>
      </c>
      <c r="Z82" s="35">
        <f>IEX!N82</f>
        <v>0</v>
      </c>
      <c r="AA82" s="76">
        <f>STOA!H82</f>
        <v>472.24</v>
      </c>
      <c r="AB82" s="76">
        <f>-STOA!N82</f>
        <v>-86.47</v>
      </c>
      <c r="AC82">
        <f t="shared" si="3"/>
        <v>14.669145947321436</v>
      </c>
      <c r="AD82">
        <f t="shared" si="4"/>
        <v>1632.1349831483856</v>
      </c>
      <c r="AE82">
        <f>'IDT-1'!B82</f>
        <v>0</v>
      </c>
      <c r="AF82" s="25"/>
      <c r="AG82">
        <f t="shared" si="5"/>
        <v>1632.1349831483856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-30</v>
      </c>
      <c r="AM82" s="35">
        <f>RTM_PXI!H82</f>
        <v>0</v>
      </c>
      <c r="AN82" s="35">
        <f>RTM_PXI!N82</f>
        <v>0</v>
      </c>
      <c r="AO82" s="148">
        <f>GDAM_IEX!H82</f>
        <v>35.92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9.5955999999999992</v>
      </c>
      <c r="E83">
        <f>GT_NG!P83</f>
        <v>16.212600466683952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980.63358614707965</v>
      </c>
      <c r="P83" s="37">
        <v>59.519999999999989</v>
      </c>
      <c r="Q83" s="37">
        <v>38.07</v>
      </c>
      <c r="R83" s="39">
        <v>0</v>
      </c>
      <c r="S83" s="39">
        <v>0</v>
      </c>
      <c r="T83" s="38">
        <f>SUMPRODUCT(LTA!J83:AN83,LTA!J$101:AN$101,LTA!J$103:AN$103)</f>
        <v>28.67</v>
      </c>
      <c r="U83" s="38">
        <f>SUMPRODUCT(LTA!J83:AN83,LTA!J$102:AN$102,LTA!J$103:AN$103)</f>
        <v>22.5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346.82</v>
      </c>
      <c r="Z83" s="35">
        <f>IEX!N83</f>
        <v>0</v>
      </c>
      <c r="AA83" s="76">
        <f>STOA!H83</f>
        <v>232.06</v>
      </c>
      <c r="AB83" s="76">
        <f>-STOA!N83</f>
        <v>-86.47</v>
      </c>
      <c r="AC83">
        <f t="shared" si="3"/>
        <v>14.38641644798405</v>
      </c>
      <c r="AD83">
        <f t="shared" si="4"/>
        <v>1610.2253701657796</v>
      </c>
      <c r="AE83">
        <f>'IDT-1'!B83</f>
        <v>0</v>
      </c>
      <c r="AF83" s="25"/>
      <c r="AG83">
        <f t="shared" si="5"/>
        <v>1610.2253701657796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-23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9.5955999999999992</v>
      </c>
      <c r="E84">
        <f>GT_NG!P84</f>
        <v>16.212600466683952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937.34661539235037</v>
      </c>
      <c r="P84" s="37">
        <v>59.519999999999989</v>
      </c>
      <c r="Q84" s="37">
        <v>38.07</v>
      </c>
      <c r="R84" s="39">
        <v>0</v>
      </c>
      <c r="S84" s="39">
        <v>0</v>
      </c>
      <c r="T84" s="38">
        <f>SUMPRODUCT(LTA!J84:AN84,LTA!J$101:AN$101,LTA!J$103:AN$103)</f>
        <v>30.34</v>
      </c>
      <c r="U84" s="38">
        <f>SUMPRODUCT(LTA!J84:AN84,LTA!J$102:AN$102,LTA!J$103:AN$103)</f>
        <v>22.5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350.65</v>
      </c>
      <c r="Z84" s="35">
        <f>IEX!N84</f>
        <v>0</v>
      </c>
      <c r="AA84" s="76">
        <f>STOA!H84</f>
        <v>232.06</v>
      </c>
      <c r="AB84" s="76">
        <f>-STOA!N84</f>
        <v>-86.47</v>
      </c>
      <c r="AC84">
        <f t="shared" si="3"/>
        <v>13.99331375559726</v>
      </c>
      <c r="AD84">
        <f t="shared" si="4"/>
        <v>1606.401502103437</v>
      </c>
      <c r="AE84">
        <f>'IDT-1'!B84</f>
        <v>0</v>
      </c>
      <c r="AF84" s="25"/>
      <c r="AG84">
        <f t="shared" si="5"/>
        <v>1606.401502103437</v>
      </c>
      <c r="AI84" s="35">
        <f>PXIL!H84</f>
        <v>0</v>
      </c>
      <c r="AJ84" s="35">
        <f>PXIL!N84</f>
        <v>0</v>
      </c>
      <c r="AK84" s="35">
        <f>RTM_IEX!H84</f>
        <v>10.57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9.5955999999999992</v>
      </c>
      <c r="E85">
        <f>GT_NG!P85</f>
        <v>16.212600466683952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856.53350839973893</v>
      </c>
      <c r="P85" s="37">
        <v>58.91</v>
      </c>
      <c r="Q85" s="37">
        <v>38.07</v>
      </c>
      <c r="R85" s="39">
        <v>0</v>
      </c>
      <c r="S85" s="39">
        <v>0</v>
      </c>
      <c r="T85" s="38">
        <f>SUMPRODUCT(LTA!J85:AN85,LTA!J$101:AN$101,LTA!J$103:AN$103)</f>
        <v>31.66</v>
      </c>
      <c r="U85" s="38">
        <f>SUMPRODUCT(LTA!J85:AN85,LTA!J$102:AN$102,LTA!J$103:AN$103)</f>
        <v>22.99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227.21</v>
      </c>
      <c r="Z85" s="35">
        <f>IEX!N85</f>
        <v>0</v>
      </c>
      <c r="AA85" s="76">
        <f>STOA!H85</f>
        <v>232.06</v>
      </c>
      <c r="AB85" s="76">
        <f>-STOA!N85</f>
        <v>-86.47</v>
      </c>
      <c r="AC85">
        <f t="shared" si="3"/>
        <v>13.732067521054892</v>
      </c>
      <c r="AD85">
        <f t="shared" si="4"/>
        <v>1573.1696413453678</v>
      </c>
      <c r="AE85">
        <f>'IDT-1'!B85</f>
        <v>0</v>
      </c>
      <c r="AF85" s="25"/>
      <c r="AG85">
        <f t="shared" si="5"/>
        <v>1573.1696413453678</v>
      </c>
      <c r="AI85" s="35">
        <f>PXIL!H85</f>
        <v>0</v>
      </c>
      <c r="AJ85" s="35">
        <f>PXIL!N85</f>
        <v>0</v>
      </c>
      <c r="AK85" s="35">
        <f>RTM_IEX!H85</f>
        <v>66.290000000000006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113.84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9.5955999999999992</v>
      </c>
      <c r="E86">
        <f>GT_NG!P86</f>
        <v>16.212600466683952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803.23245476067154</v>
      </c>
      <c r="P86" s="37">
        <v>58.91</v>
      </c>
      <c r="Q86" s="37">
        <v>38.07</v>
      </c>
      <c r="R86" s="39">
        <v>0</v>
      </c>
      <c r="S86" s="39">
        <v>0</v>
      </c>
      <c r="T86" s="38">
        <f>SUMPRODUCT(LTA!J86:AN86,LTA!J$101:AN$101,LTA!J$103:AN$103)</f>
        <v>31.66</v>
      </c>
      <c r="U86" s="38">
        <f>SUMPRODUCT(LTA!J86:AN86,LTA!J$102:AN$102,LTA!J$103:AN$103)</f>
        <v>23.51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262.85000000000002</v>
      </c>
      <c r="Z86" s="35">
        <f>IEX!N86</f>
        <v>0</v>
      </c>
      <c r="AA86" s="76">
        <f>STOA!H86</f>
        <v>232.26000000000002</v>
      </c>
      <c r="AB86" s="76">
        <f>-STOA!N86</f>
        <v>-86.47</v>
      </c>
      <c r="AC86">
        <f t="shared" si="3"/>
        <v>13.666539302670168</v>
      </c>
      <c r="AD86">
        <f t="shared" si="4"/>
        <v>1564.8341159246852</v>
      </c>
      <c r="AE86">
        <f>'IDT-1'!B86</f>
        <v>0</v>
      </c>
      <c r="AF86" s="25"/>
      <c r="AG86">
        <f t="shared" si="5"/>
        <v>1564.8341159246852</v>
      </c>
      <c r="AI86" s="35">
        <f>PXIL!H86</f>
        <v>0</v>
      </c>
      <c r="AJ86" s="35">
        <f>PXIL!N86</f>
        <v>0</v>
      </c>
      <c r="AK86" s="35">
        <f>RTM_IEX!H86</f>
        <v>121.04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67.63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9.5955999999999992</v>
      </c>
      <c r="E87">
        <f>GT_NG!P87</f>
        <v>16.212600466683952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711.593293317129</v>
      </c>
      <c r="P87" s="37">
        <v>58.91</v>
      </c>
      <c r="Q87" s="37">
        <v>19.22</v>
      </c>
      <c r="R87" s="39">
        <v>0</v>
      </c>
      <c r="S87" s="39">
        <v>0</v>
      </c>
      <c r="T87" s="38">
        <f>SUMPRODUCT(LTA!J87:AN87,LTA!J$101:AN$101,LTA!J$103:AN$103)</f>
        <v>30.990000000000002</v>
      </c>
      <c r="U87" s="38">
        <f>SUMPRODUCT(LTA!J87:AN87,LTA!J$102:AN$102,LTA!J$103:AN$103)</f>
        <v>24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529.35</v>
      </c>
      <c r="Z87" s="35">
        <f>IEX!N87</f>
        <v>0</v>
      </c>
      <c r="AA87" s="76">
        <f>STOA!H87</f>
        <v>231.86</v>
      </c>
      <c r="AB87" s="76">
        <f>-STOA!N87</f>
        <v>-86.47</v>
      </c>
      <c r="AC87">
        <f t="shared" si="3"/>
        <v>13.407273843410538</v>
      </c>
      <c r="AD87">
        <f t="shared" si="4"/>
        <v>1531.8542199404026</v>
      </c>
      <c r="AE87">
        <f>'IDT-1'!B87</f>
        <v>0</v>
      </c>
      <c r="AF87" s="25"/>
      <c r="AG87">
        <f t="shared" si="5"/>
        <v>1531.8542199404026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9.5955999999999992</v>
      </c>
      <c r="E88">
        <f>GT_NG!P88</f>
        <v>16.212600466683952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695.82445229458119</v>
      </c>
      <c r="P88" s="37">
        <v>58.91</v>
      </c>
      <c r="Q88" s="37">
        <v>19.22</v>
      </c>
      <c r="R88" s="39">
        <v>0</v>
      </c>
      <c r="S88" s="39">
        <v>0</v>
      </c>
      <c r="T88" s="38">
        <f>SUMPRODUCT(LTA!J88:AN88,LTA!J$101:AN$101,LTA!J$103:AN$103)</f>
        <v>31.33</v>
      </c>
      <c r="U88" s="38">
        <f>SUMPRODUCT(LTA!J88:AN88,LTA!J$102:AN$102,LTA!J$103:AN$103)</f>
        <v>25.99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506.29</v>
      </c>
      <c r="Z88" s="35">
        <f>IEX!N88</f>
        <v>0</v>
      </c>
      <c r="AA88" s="76">
        <f>STOA!H88</f>
        <v>231.86</v>
      </c>
      <c r="AB88" s="76">
        <f>-STOA!N88</f>
        <v>-86.47</v>
      </c>
      <c r="AC88">
        <f t="shared" si="3"/>
        <v>13.122582883434664</v>
      </c>
      <c r="AD88">
        <f t="shared" si="4"/>
        <v>1495.6400698778307</v>
      </c>
      <c r="AE88">
        <f>'IDT-1'!B88</f>
        <v>0</v>
      </c>
      <c r="AF88" s="25"/>
      <c r="AG88">
        <f t="shared" si="5"/>
        <v>1495.6400698778307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9.5955999999999992</v>
      </c>
      <c r="E89">
        <f>GT_NG!P89</f>
        <v>16.212600466683952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678.5084170392139</v>
      </c>
      <c r="P89" s="37">
        <v>59.58</v>
      </c>
      <c r="Q89" s="37">
        <v>19.517121792981424</v>
      </c>
      <c r="R89" s="39">
        <v>0</v>
      </c>
      <c r="S89" s="39">
        <v>0</v>
      </c>
      <c r="T89" s="38">
        <f>SUMPRODUCT(LTA!J89:AN89,LTA!J$101:AN$101,LTA!J$103:AN$103)</f>
        <v>31.66</v>
      </c>
      <c r="U89" s="38">
        <f>SUMPRODUCT(LTA!J89:AN89,LTA!J$102:AN$102,LTA!J$103:AN$103)</f>
        <v>26.51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479.39</v>
      </c>
      <c r="Z89" s="35">
        <f>IEX!N89</f>
        <v>0</v>
      </c>
      <c r="AA89" s="76">
        <f>STOA!H89</f>
        <v>231.86</v>
      </c>
      <c r="AB89" s="76">
        <f>-STOA!N89</f>
        <v>-86.47</v>
      </c>
      <c r="AC89">
        <f t="shared" si="3"/>
        <v>12.791871358428052</v>
      </c>
      <c r="AD89">
        <f t="shared" si="4"/>
        <v>1453.5718679404511</v>
      </c>
      <c r="AE89">
        <f>'IDT-1'!B89</f>
        <v>0</v>
      </c>
      <c r="AF89" s="25"/>
      <c r="AG89">
        <f t="shared" si="5"/>
        <v>1453.5718679404511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9.5955999999999992</v>
      </c>
      <c r="E90">
        <f>GT_NG!P90</f>
        <v>16.212600466683952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634.02841703921388</v>
      </c>
      <c r="P90" s="37">
        <v>59.58</v>
      </c>
      <c r="Q90" s="37">
        <v>19.517121792981424</v>
      </c>
      <c r="R90" s="39">
        <v>0</v>
      </c>
      <c r="S90" s="39">
        <v>0</v>
      </c>
      <c r="T90" s="38">
        <f>SUMPRODUCT(LTA!J90:AN90,LTA!J$101:AN$101,LTA!J$103:AN$103)</f>
        <v>31.66</v>
      </c>
      <c r="U90" s="38">
        <f>SUMPRODUCT(LTA!J90:AN90,LTA!J$102:AN$102,LTA!J$103:AN$103)</f>
        <v>27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442.88</v>
      </c>
      <c r="Z90" s="35">
        <f>IEX!N90</f>
        <v>0</v>
      </c>
      <c r="AA90" s="76">
        <f>STOA!H90</f>
        <v>231.86</v>
      </c>
      <c r="AB90" s="76">
        <f>-STOA!N90</f>
        <v>-86.47</v>
      </c>
      <c r="AC90">
        <f t="shared" si="3"/>
        <v>12.516141358428051</v>
      </c>
      <c r="AD90">
        <f t="shared" si="4"/>
        <v>1418.4975979404512</v>
      </c>
      <c r="AE90">
        <f>'IDT-1'!B90</f>
        <v>0</v>
      </c>
      <c r="AF90" s="25"/>
      <c r="AG90">
        <f t="shared" si="5"/>
        <v>1418.4975979404512</v>
      </c>
      <c r="AI90" s="35">
        <f>PXIL!H90</f>
        <v>0</v>
      </c>
      <c r="AJ90" s="35">
        <f>PXIL!N90</f>
        <v>0</v>
      </c>
      <c r="AK90" s="35">
        <f>RTM_IEX!H90</f>
        <v>45.15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9.5955999999999992</v>
      </c>
      <c r="E91">
        <f>GT_NG!P91</f>
        <v>16.212600466683952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629.52769831354556</v>
      </c>
      <c r="P91" s="37">
        <v>58.91</v>
      </c>
      <c r="Q91" s="37">
        <v>21.48</v>
      </c>
      <c r="R91" s="39">
        <v>0</v>
      </c>
      <c r="S91" s="39">
        <v>0</v>
      </c>
      <c r="T91" s="38">
        <f>SUMPRODUCT(LTA!J91:AN91,LTA!J$101:AN$101,LTA!J$103:AN$103)</f>
        <v>30.33</v>
      </c>
      <c r="U91" s="38">
        <f>SUMPRODUCT(LTA!J91:AN91,LTA!J$102:AN$102,LTA!J$103:AN$103)</f>
        <v>27.49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396.77</v>
      </c>
      <c r="Z91" s="35">
        <f>IEX!N91</f>
        <v>0</v>
      </c>
      <c r="AA91" s="76">
        <f>STOA!H91</f>
        <v>231.95999999999998</v>
      </c>
      <c r="AB91" s="76">
        <f>-STOA!N91</f>
        <v>-86.47</v>
      </c>
      <c r="AC91">
        <f t="shared" si="3"/>
        <v>12.035834202382583</v>
      </c>
      <c r="AD91">
        <f t="shared" si="4"/>
        <v>1357.4000645778469</v>
      </c>
      <c r="AE91">
        <f>'IDT-1'!B91</f>
        <v>0</v>
      </c>
      <c r="AF91" s="25"/>
      <c r="AG91">
        <f t="shared" si="5"/>
        <v>1357.4000645778469</v>
      </c>
      <c r="AI91" s="35">
        <f>PXIL!H91</f>
        <v>0</v>
      </c>
      <c r="AJ91" s="35">
        <f>PXIL!N91</f>
        <v>0</v>
      </c>
      <c r="AK91" s="35">
        <f>RTM_IEX!H91</f>
        <v>33.630000000000003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9.5955999999999992</v>
      </c>
      <c r="E92">
        <f>GT_NG!P92</f>
        <v>16.212600466683952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627.48171028758588</v>
      </c>
      <c r="P92" s="37">
        <v>58.91</v>
      </c>
      <c r="Q92" s="37">
        <v>21.48</v>
      </c>
      <c r="R92" s="39">
        <v>0</v>
      </c>
      <c r="S92" s="39">
        <v>0</v>
      </c>
      <c r="T92" s="38">
        <f>SUMPRODUCT(LTA!J92:AN92,LTA!J$101:AN$101,LTA!J$103:AN$103)</f>
        <v>30.990000000000002</v>
      </c>
      <c r="U92" s="38">
        <f>SUMPRODUCT(LTA!J92:AN92,LTA!J$102:AN$102,LTA!J$103:AN$103)</f>
        <v>28.01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344.9</v>
      </c>
      <c r="Z92" s="35">
        <f>IEX!N92</f>
        <v>0</v>
      </c>
      <c r="AA92" s="76">
        <f>STOA!H92</f>
        <v>231.95999999999998</v>
      </c>
      <c r="AB92" s="76">
        <f>-STOA!N92</f>
        <v>-86.47</v>
      </c>
      <c r="AC92">
        <f t="shared" si="3"/>
        <v>11.586975495780099</v>
      </c>
      <c r="AD92">
        <f t="shared" si="4"/>
        <v>1300.3029352584897</v>
      </c>
      <c r="AE92">
        <f>'IDT-1'!B92</f>
        <v>0</v>
      </c>
      <c r="AF92" s="25"/>
      <c r="AG92">
        <f t="shared" si="5"/>
        <v>1300.3029352584897</v>
      </c>
      <c r="AI92" s="35">
        <f>PXIL!H92</f>
        <v>0</v>
      </c>
      <c r="AJ92" s="35">
        <f>PXIL!N92</f>
        <v>0</v>
      </c>
      <c r="AK92" s="35">
        <f>RTM_IEX!H92</f>
        <v>28.82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9.5955999999999992</v>
      </c>
      <c r="E93">
        <f>GT_NG!P93</f>
        <v>16.212600466683952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627.48171028758588</v>
      </c>
      <c r="P93" s="37">
        <v>58.91</v>
      </c>
      <c r="Q93" s="37">
        <v>21.48</v>
      </c>
      <c r="R93" s="39">
        <v>0</v>
      </c>
      <c r="S93" s="39">
        <v>0</v>
      </c>
      <c r="T93" s="38">
        <f>SUMPRODUCT(LTA!J93:AN93,LTA!J$101:AN$101,LTA!J$103:AN$103)</f>
        <v>32.33</v>
      </c>
      <c r="U93" s="38">
        <f>SUMPRODUCT(LTA!J93:AN93,LTA!J$102:AN$102,LTA!J$103:AN$103)</f>
        <v>28.5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290.13</v>
      </c>
      <c r="Z93" s="35">
        <f>IEX!N93</f>
        <v>0</v>
      </c>
      <c r="AA93" s="76">
        <f>STOA!H93</f>
        <v>231.95999999999998</v>
      </c>
      <c r="AB93" s="76">
        <f>-STOA!N93</f>
        <v>-86.47</v>
      </c>
      <c r="AC93">
        <f t="shared" si="3"/>
        <v>11.174121495780097</v>
      </c>
      <c r="AD93">
        <f t="shared" si="4"/>
        <v>1247.7857892584896</v>
      </c>
      <c r="AE93">
        <f>'IDT-1'!B93</f>
        <v>0</v>
      </c>
      <c r="AF93" s="25"/>
      <c r="AG93">
        <f t="shared" si="5"/>
        <v>1247.7857892584896</v>
      </c>
      <c r="AI93" s="35">
        <f>PXIL!H93</f>
        <v>0</v>
      </c>
      <c r="AJ93" s="35">
        <f>PXIL!N93</f>
        <v>0</v>
      </c>
      <c r="AK93" s="35">
        <f>RTM_IEX!H93</f>
        <v>28.83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9.5955999999999992</v>
      </c>
      <c r="E94">
        <f>GT_NG!P94</f>
        <v>16.212600466683952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627.48171028758588</v>
      </c>
      <c r="P94" s="37">
        <v>58.91</v>
      </c>
      <c r="Q94" s="37">
        <v>21.48</v>
      </c>
      <c r="R94" s="39">
        <v>0</v>
      </c>
      <c r="S94" s="39">
        <v>0</v>
      </c>
      <c r="T94" s="38">
        <f>SUMPRODUCT(LTA!J94:AN94,LTA!J$101:AN$101,LTA!J$103:AN$103)</f>
        <v>33.33</v>
      </c>
      <c r="U94" s="38">
        <f>SUMPRODUCT(LTA!J94:AN94,LTA!J$102:AN$102,LTA!J$103:AN$103)</f>
        <v>28.99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233.45</v>
      </c>
      <c r="Z94" s="35">
        <f>IEX!N94</f>
        <v>0</v>
      </c>
      <c r="AA94" s="76">
        <f>STOA!H94</f>
        <v>232.16</v>
      </c>
      <c r="AB94" s="76">
        <f>-STOA!N94</f>
        <v>-86.47</v>
      </c>
      <c r="AC94">
        <f t="shared" si="3"/>
        <v>10.752609495780099</v>
      </c>
      <c r="AD94">
        <f t="shared" si="4"/>
        <v>1194.1673012584899</v>
      </c>
      <c r="AE94">
        <f>'IDT-1'!B94</f>
        <v>0</v>
      </c>
      <c r="AF94" s="25"/>
      <c r="AG94">
        <f t="shared" si="5"/>
        <v>1194.1673012584899</v>
      </c>
      <c r="AI94" s="35">
        <f>PXIL!H94</f>
        <v>0</v>
      </c>
      <c r="AJ94" s="35">
        <f>PXIL!N94</f>
        <v>0</v>
      </c>
      <c r="AK94" s="35">
        <f>RTM_IEX!H94</f>
        <v>29.78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9.5955999999999992</v>
      </c>
      <c r="E95">
        <f>GT_NG!P95</f>
        <v>16.212600466683952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628.18007170062936</v>
      </c>
      <c r="P95" s="37">
        <v>58.91</v>
      </c>
      <c r="Q95" s="37">
        <v>26.09</v>
      </c>
      <c r="R95" s="39">
        <v>0</v>
      </c>
      <c r="S95" s="39">
        <v>0</v>
      </c>
      <c r="T95" s="38">
        <f>SUMPRODUCT(LTA!J95:AN95,LTA!J$101:AN$101,LTA!J$103:AN$103)</f>
        <v>33.33</v>
      </c>
      <c r="U95" s="38">
        <f>SUMPRODUCT(LTA!J95:AN95,LTA!J$102:AN$102,LTA!J$103:AN$103)</f>
        <v>29.51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124.89</v>
      </c>
      <c r="Z95" s="35">
        <f>IEX!N95</f>
        <v>0</v>
      </c>
      <c r="AA95" s="76">
        <f>STOA!H95</f>
        <v>232.55999999999997</v>
      </c>
      <c r="AB95" s="76">
        <f>-STOA!N95</f>
        <v>-86.47</v>
      </c>
      <c r="AC95">
        <f t="shared" si="3"/>
        <v>10.359086714801839</v>
      </c>
      <c r="AD95">
        <f t="shared" si="4"/>
        <v>1144.1091854525116</v>
      </c>
      <c r="AE95">
        <f>'IDT-1'!B95</f>
        <v>0</v>
      </c>
      <c r="AF95" s="25"/>
      <c r="AG95">
        <f t="shared" si="5"/>
        <v>1144.1091854525116</v>
      </c>
      <c r="AI95" s="35">
        <f>PXIL!H95</f>
        <v>0</v>
      </c>
      <c r="AJ95" s="35">
        <f>PXIL!N95</f>
        <v>0</v>
      </c>
      <c r="AK95" s="35">
        <f>RTM_IEX!H95</f>
        <v>81.66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9.5955999999999992</v>
      </c>
      <c r="E96">
        <f>GT_NG!P96</f>
        <v>16.212600466683952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628.18007170062936</v>
      </c>
      <c r="P96" s="37">
        <v>58.91</v>
      </c>
      <c r="Q96" s="37">
        <v>26.09</v>
      </c>
      <c r="R96" s="39">
        <v>0</v>
      </c>
      <c r="S96" s="39">
        <v>0</v>
      </c>
      <c r="T96" s="38">
        <f>SUMPRODUCT(LTA!J96:AN96,LTA!J$101:AN$101,LTA!J$103:AN$103)</f>
        <v>33.33</v>
      </c>
      <c r="U96" s="38">
        <f>SUMPRODUCT(LTA!J96:AN96,LTA!J$102:AN$102,LTA!J$103:AN$103)</f>
        <v>30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66.290000000000006</v>
      </c>
      <c r="Z96" s="35">
        <f>IEX!N96</f>
        <v>0</v>
      </c>
      <c r="AA96" s="76">
        <f>STOA!H96</f>
        <v>232.76</v>
      </c>
      <c r="AB96" s="76">
        <f>-STOA!N96</f>
        <v>-86.47</v>
      </c>
      <c r="AC96">
        <f t="shared" si="3"/>
        <v>9.8099667148018384</v>
      </c>
      <c r="AD96">
        <f t="shared" si="4"/>
        <v>1074.2583054525114</v>
      </c>
      <c r="AE96">
        <f>'IDT-1'!B96</f>
        <v>0</v>
      </c>
      <c r="AF96" s="25"/>
      <c r="AG96">
        <f t="shared" si="5"/>
        <v>1074.2583054525114</v>
      </c>
      <c r="AI96" s="35">
        <f>PXIL!H96</f>
        <v>0</v>
      </c>
      <c r="AJ96" s="35">
        <f>PXIL!N96</f>
        <v>0</v>
      </c>
      <c r="AK96" s="35">
        <f>RTM_IEX!H96</f>
        <v>69.17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9.5955999999999992</v>
      </c>
      <c r="E97">
        <f>GT_NG!P97</f>
        <v>16.212600466683952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628.14092986768537</v>
      </c>
      <c r="P97" s="37">
        <v>58.916237162519849</v>
      </c>
      <c r="Q97" s="37">
        <v>26.09</v>
      </c>
      <c r="R97" s="39">
        <v>0</v>
      </c>
      <c r="S97" s="39">
        <v>0</v>
      </c>
      <c r="T97" s="38">
        <f>SUMPRODUCT(LTA!J97:AN97,LTA!J$101:AN$101,LTA!J$103:AN$103)</f>
        <v>33.33</v>
      </c>
      <c r="U97" s="38">
        <f>SUMPRODUCT(LTA!J97:AN97,LTA!J$102:AN$102,LTA!J$103:AN$103)</f>
        <v>30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16.329999999999998</v>
      </c>
      <c r="Z97" s="35">
        <f>IEX!N97</f>
        <v>0</v>
      </c>
      <c r="AA97" s="76">
        <f>STOA!H97</f>
        <v>232.95999999999998</v>
      </c>
      <c r="AB97" s="76">
        <f>-STOA!N97</f>
        <v>-86.47</v>
      </c>
      <c r="AC97">
        <f t="shared" si="3"/>
        <v>9.4290700583725311</v>
      </c>
      <c r="AD97">
        <f t="shared" si="4"/>
        <v>1025.8062974385166</v>
      </c>
      <c r="AE97">
        <f>'IDT-1'!B97</f>
        <v>0</v>
      </c>
      <c r="AF97" s="25"/>
      <c r="AG97">
        <f t="shared" si="5"/>
        <v>1025.8062974385166</v>
      </c>
      <c r="AI97" s="35">
        <f>PXIL!H97</f>
        <v>0</v>
      </c>
      <c r="AJ97" s="35">
        <f>PXIL!N97</f>
        <v>0</v>
      </c>
      <c r="AK97" s="35">
        <f>RTM_IEX!H97</f>
        <v>70.13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9.5955999999999992</v>
      </c>
      <c r="E98">
        <f>GT_NG!P98</f>
        <v>16.212600466683952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628.14092986768537</v>
      </c>
      <c r="P98" s="37">
        <v>58.916237162519849</v>
      </c>
      <c r="Q98" s="37">
        <v>26.09</v>
      </c>
      <c r="R98" s="39">
        <v>0</v>
      </c>
      <c r="S98" s="39">
        <v>0</v>
      </c>
      <c r="T98" s="38">
        <f>SUMPRODUCT(LTA!J98:AN98,LTA!J$101:AN$101,LTA!J$103:AN$103)</f>
        <v>33.33</v>
      </c>
      <c r="U98" s="38">
        <f>SUMPRODUCT(LTA!J98:AN98,LTA!J$102:AN$102,LTA!J$103:AN$103)</f>
        <v>30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232.95999999999998</v>
      </c>
      <c r="AB98" s="76">
        <f>-STOA!N98</f>
        <v>-86.47</v>
      </c>
      <c r="AC98">
        <f t="shared" si="3"/>
        <v>9.00943005837253</v>
      </c>
      <c r="AD98">
        <f t="shared" si="4"/>
        <v>972.4259374385166</v>
      </c>
      <c r="AE98">
        <f>'IDT-1'!B98</f>
        <v>0</v>
      </c>
      <c r="AF98" s="25"/>
      <c r="AG98">
        <f t="shared" si="5"/>
        <v>972.4259374385166</v>
      </c>
      <c r="AI98" s="35">
        <f>PXIL!H98</f>
        <v>0</v>
      </c>
      <c r="AJ98" s="35">
        <f>PXIL!N98</f>
        <v>0</v>
      </c>
      <c r="AK98" s="35">
        <f>RTM_IEX!H98</f>
        <v>32.659999999999997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0.23717819999999981</v>
      </c>
      <c r="E99">
        <f t="shared" si="6"/>
        <v>0.3815770952730787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18.718132254668323</v>
      </c>
      <c r="P99" s="37">
        <f t="shared" si="6"/>
        <v>1.0919495754278972</v>
      </c>
      <c r="Q99" s="37">
        <f t="shared" si="6"/>
        <v>0.73087112123096398</v>
      </c>
      <c r="R99" s="39">
        <f t="shared" si="6"/>
        <v>0.41351620959648522</v>
      </c>
      <c r="S99" s="39">
        <f t="shared" si="6"/>
        <v>0</v>
      </c>
      <c r="T99" s="38">
        <f t="shared" si="6"/>
        <v>4.2888200000000039</v>
      </c>
      <c r="U99" s="38">
        <f t="shared" si="6"/>
        <v>0.84091249999999818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2.0513475000000003</v>
      </c>
      <c r="Z99" s="35">
        <f t="shared" si="6"/>
        <v>-0.94199999999999995</v>
      </c>
      <c r="AA99" s="76">
        <f t="shared" si="6"/>
        <v>6.8251850000000021</v>
      </c>
      <c r="AB99" s="76">
        <f t="shared" si="6"/>
        <v>-0.51882000000000006</v>
      </c>
      <c r="AC99">
        <f t="shared" si="6"/>
        <v>0.30042746339056609</v>
      </c>
      <c r="AD99">
        <f t="shared" si="6"/>
        <v>33.480734492806221</v>
      </c>
      <c r="AE99">
        <f t="shared" si="6"/>
        <v>9.8227499999999995E-2</v>
      </c>
      <c r="AG99">
        <f t="shared" si="6"/>
        <v>33.578961992806207</v>
      </c>
      <c r="AI99">
        <f t="shared" si="6"/>
        <v>0</v>
      </c>
      <c r="AJ99">
        <f t="shared" si="6"/>
        <v>0</v>
      </c>
      <c r="AK99">
        <f t="shared" si="6"/>
        <v>0.20779999999999998</v>
      </c>
      <c r="AL99">
        <f t="shared" si="6"/>
        <v>-0.89749999999999996</v>
      </c>
      <c r="AM99">
        <f t="shared" si="6"/>
        <v>0</v>
      </c>
      <c r="AN99">
        <f t="shared" si="6"/>
        <v>0</v>
      </c>
      <c r="AO99">
        <f t="shared" si="6"/>
        <v>0.35219249999999991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45678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517</v>
      </c>
      <c r="AT1" s="231" t="s">
        <v>518</v>
      </c>
      <c r="AU1" s="231" t="s">
        <v>523</v>
      </c>
      <c r="AV1" s="231" t="s">
        <v>524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5.4825499999999998</v>
      </c>
      <c r="E3">
        <f>GT_NG!Q3</f>
        <v>8.8768991444127554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544.65622731126871</v>
      </c>
      <c r="P3" s="37">
        <v>17.292646968769137</v>
      </c>
      <c r="Q3" s="37">
        <v>14.799999999999999</v>
      </c>
      <c r="R3" s="39">
        <v>0</v>
      </c>
      <c r="S3" s="39">
        <v>0</v>
      </c>
      <c r="T3" s="38">
        <f>SUMPRODUCT(LTA!J3:AN3,LTA!J$101:AN$101,LTA!J$104:AN$104)</f>
        <v>43</v>
      </c>
      <c r="U3" s="38">
        <f>SUMPRODUCT(LTA!J3:AN3,LTA!J$102:AN$102,LTA!J$104:AN$104)</f>
        <v>114.26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-295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8.2349749989050309</v>
      </c>
      <c r="AD3">
        <f>SUM(B3:AB3,AI3:AV3)-AC3</f>
        <v>435.13334842554559</v>
      </c>
      <c r="AE3">
        <f>'IDT-1'!C3</f>
        <v>0</v>
      </c>
      <c r="AF3" s="25"/>
      <c r="AG3">
        <f>SUM(AD3:AF3)</f>
        <v>435.13334842554559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5.4825499999999998</v>
      </c>
      <c r="E4">
        <f>GT_NG!Q4</f>
        <v>8.8768991444127554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553.08314924705132</v>
      </c>
      <c r="P4" s="37">
        <v>17.292646968769137</v>
      </c>
      <c r="Q4" s="37">
        <v>14.799999999999999</v>
      </c>
      <c r="R4" s="39">
        <v>0</v>
      </c>
      <c r="S4" s="39">
        <v>0</v>
      </c>
      <c r="T4" s="38">
        <f>SUMPRODUCT(LTA!J4:AN4,LTA!J$101:AN$101,LTA!J$104:AN$104)</f>
        <v>42.33</v>
      </c>
      <c r="U4" s="38">
        <f>SUMPRODUCT(LTA!J4:AN4,LTA!J$102:AN$102,LTA!J$104:AN$104)</f>
        <v>114.09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-315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8.5692991298952865</v>
      </c>
      <c r="AD4">
        <f t="shared" ref="AD4:AD67" si="1">SUM(B4:AB4,AI4:AV4)-AC4</f>
        <v>407.38594623033805</v>
      </c>
      <c r="AE4">
        <f>'IDT-1'!C4</f>
        <v>0</v>
      </c>
      <c r="AF4" s="25"/>
      <c r="AG4">
        <f t="shared" ref="AG4:AG67" si="2">SUM(AD4:AF4)</f>
        <v>407.38594623033805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-25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5.4825499999999998</v>
      </c>
      <c r="E5">
        <f>GT_NG!Q5</f>
        <v>8.8768991444127554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561.63105264040314</v>
      </c>
      <c r="P5" s="37">
        <v>17.292646968769137</v>
      </c>
      <c r="Q5" s="37">
        <v>14.799999999999999</v>
      </c>
      <c r="R5" s="39">
        <v>0</v>
      </c>
      <c r="S5" s="39">
        <v>0</v>
      </c>
      <c r="T5" s="38">
        <f>SUMPRODUCT(LTA!J5:AN5,LTA!J$101:AN$101,LTA!J$104:AN$104)</f>
        <v>42.33</v>
      </c>
      <c r="U5" s="38">
        <f>SUMPRODUCT(LTA!J5:AN5,LTA!J$102:AN$102,LTA!J$104:AN$104)</f>
        <v>85.09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-360</v>
      </c>
      <c r="AA5" s="76">
        <f>STOA!I5</f>
        <v>0</v>
      </c>
      <c r="AB5" s="76">
        <f>-STOA!O5</f>
        <v>0</v>
      </c>
      <c r="AC5">
        <f t="shared" si="0"/>
        <v>8.851777142015516</v>
      </c>
      <c r="AD5">
        <f t="shared" si="1"/>
        <v>403.16137161156962</v>
      </c>
      <c r="AE5">
        <f>'IDT-1'!C5</f>
        <v>0</v>
      </c>
      <c r="AF5" s="25"/>
      <c r="AG5">
        <f t="shared" si="2"/>
        <v>403.16137161156962</v>
      </c>
      <c r="AI5" s="35">
        <f>PXIL!I5</f>
        <v>0</v>
      </c>
      <c r="AJ5" s="35">
        <f>PXIL!O5</f>
        <v>0</v>
      </c>
      <c r="AK5" s="35">
        <f>RTM_IEX!I5</f>
        <v>36.51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5.4825499999999998</v>
      </c>
      <c r="E6">
        <f>GT_NG!Q6</f>
        <v>8.8768991444127554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570.15524623657143</v>
      </c>
      <c r="P6" s="37">
        <v>17.292646968769137</v>
      </c>
      <c r="Q6" s="37">
        <v>14.799999999999999</v>
      </c>
      <c r="R6" s="39">
        <v>0</v>
      </c>
      <c r="S6" s="39">
        <v>0</v>
      </c>
      <c r="T6" s="38">
        <f>SUMPRODUCT(LTA!J6:AN6,LTA!J$101:AN$101,LTA!J$104:AN$104)</f>
        <v>42.67</v>
      </c>
      <c r="U6" s="38">
        <f>SUMPRODUCT(LTA!J6:AN6,LTA!J$102:AN$102,LTA!J$104:AN$104)</f>
        <v>66.67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-375</v>
      </c>
      <c r="AA6" s="76">
        <f>STOA!I6</f>
        <v>0</v>
      </c>
      <c r="AB6" s="76">
        <f>-STOA!O6</f>
        <v>0</v>
      </c>
      <c r="AC6">
        <f t="shared" si="0"/>
        <v>8.8127156263046942</v>
      </c>
      <c r="AD6">
        <f t="shared" si="1"/>
        <v>368.0746267234486</v>
      </c>
      <c r="AE6">
        <f>'IDT-1'!C6</f>
        <v>0</v>
      </c>
      <c r="AF6" s="25"/>
      <c r="AG6">
        <f t="shared" si="2"/>
        <v>368.0746267234486</v>
      </c>
      <c r="AI6" s="35">
        <f>PXIL!I6</f>
        <v>0</v>
      </c>
      <c r="AJ6" s="35">
        <f>PXIL!O6</f>
        <v>0</v>
      </c>
      <c r="AK6" s="35">
        <f>RTM_IEX!I6</f>
        <v>25.94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5.4825499999999998</v>
      </c>
      <c r="E7">
        <f>GT_NG!Q7</f>
        <v>8.8768991444127554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560.45314924705133</v>
      </c>
      <c r="P7" s="37">
        <v>17.292646968769137</v>
      </c>
      <c r="Q7" s="37">
        <v>14.799999999999999</v>
      </c>
      <c r="R7" s="39">
        <v>0</v>
      </c>
      <c r="S7" s="39">
        <v>0</v>
      </c>
      <c r="T7" s="38">
        <f>SUMPRODUCT(LTA!J7:AN7,LTA!J$101:AN$101,LTA!J$104:AN$104)</f>
        <v>35</v>
      </c>
      <c r="U7" s="38">
        <f>SUMPRODUCT(LTA!J7:AN7,LTA!J$102:AN$102,LTA!J$104:AN$104)</f>
        <v>66.34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-380</v>
      </c>
      <c r="AA7" s="76">
        <f>STOA!I7</f>
        <v>0</v>
      </c>
      <c r="AB7" s="76">
        <f>-STOA!O7</f>
        <v>0</v>
      </c>
      <c r="AC7">
        <f t="shared" si="0"/>
        <v>8.8188558611994594</v>
      </c>
      <c r="AD7">
        <f t="shared" si="1"/>
        <v>358.81638949903385</v>
      </c>
      <c r="AE7">
        <f>'IDT-1'!C7</f>
        <v>0</v>
      </c>
      <c r="AF7" s="25"/>
      <c r="AG7">
        <f t="shared" si="2"/>
        <v>358.81638949903385</v>
      </c>
      <c r="AI7" s="35">
        <f>PXIL!I7</f>
        <v>0</v>
      </c>
      <c r="AJ7" s="35">
        <f>PXIL!O7</f>
        <v>0</v>
      </c>
      <c r="AK7" s="35">
        <f>RTM_IEX!I7</f>
        <v>39.39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5.4825499999999998</v>
      </c>
      <c r="E8">
        <f>GT_NG!Q8</f>
        <v>8.8768991444127554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568.99314924705141</v>
      </c>
      <c r="P8" s="37">
        <v>17.292646968769137</v>
      </c>
      <c r="Q8" s="37">
        <v>14.799999999999999</v>
      </c>
      <c r="R8" s="39">
        <v>0</v>
      </c>
      <c r="S8" s="39">
        <v>0</v>
      </c>
      <c r="T8" s="38">
        <f>SUMPRODUCT(LTA!J8:AN8,LTA!J$101:AN$101,LTA!J$104:AN$104)</f>
        <v>35.33</v>
      </c>
      <c r="U8" s="38">
        <f>SUMPRODUCT(LTA!J8:AN8,LTA!J$102:AN$102,LTA!J$104:AN$104)</f>
        <v>65.84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-395</v>
      </c>
      <c r="AA8" s="76">
        <f>STOA!I8</f>
        <v>0</v>
      </c>
      <c r="AB8" s="76">
        <f>-STOA!O8</f>
        <v>0</v>
      </c>
      <c r="AC8">
        <f t="shared" si="0"/>
        <v>8.9495676354385232</v>
      </c>
      <c r="AD8">
        <f t="shared" si="1"/>
        <v>345.32567772479484</v>
      </c>
      <c r="AE8">
        <f>'IDT-1'!C8</f>
        <v>0</v>
      </c>
      <c r="AF8" s="25"/>
      <c r="AG8">
        <f t="shared" si="2"/>
        <v>345.32567772479484</v>
      </c>
      <c r="AI8" s="35">
        <f>PXIL!I8</f>
        <v>0</v>
      </c>
      <c r="AJ8" s="35">
        <f>PXIL!O8</f>
        <v>0</v>
      </c>
      <c r="AK8" s="35">
        <f>RTM_IEX!I8</f>
        <v>32.659999999999997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5.4825499999999998</v>
      </c>
      <c r="E9">
        <f>GT_NG!Q9</f>
        <v>8.8768991444127554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579.90314924705137</v>
      </c>
      <c r="P9" s="37">
        <v>17.292646968769137</v>
      </c>
      <c r="Q9" s="37">
        <v>14.799999999999999</v>
      </c>
      <c r="R9" s="39">
        <v>0</v>
      </c>
      <c r="S9" s="39">
        <v>0</v>
      </c>
      <c r="T9" s="38">
        <f>SUMPRODUCT(LTA!J9:AN9,LTA!J$101:AN$101,LTA!J$104:AN$104)</f>
        <v>25</v>
      </c>
      <c r="U9" s="38">
        <f>SUMPRODUCT(LTA!J9:AN9,LTA!J$102:AN$102,LTA!J$104:AN$104)</f>
        <v>64.34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-400</v>
      </c>
      <c r="AA9" s="76">
        <f>STOA!I9</f>
        <v>0</v>
      </c>
      <c r="AB9" s="76">
        <f>-STOA!O9</f>
        <v>0</v>
      </c>
      <c r="AC9">
        <f t="shared" si="0"/>
        <v>8.9517462268515455</v>
      </c>
      <c r="AD9">
        <f t="shared" si="1"/>
        <v>335.56349913338181</v>
      </c>
      <c r="AE9">
        <f>'IDT-1'!C9</f>
        <v>0</v>
      </c>
      <c r="AF9" s="25"/>
      <c r="AG9">
        <f t="shared" si="2"/>
        <v>335.56349913338181</v>
      </c>
      <c r="AI9" s="35">
        <f>PXIL!I9</f>
        <v>0</v>
      </c>
      <c r="AJ9" s="35">
        <f>PXIL!O9</f>
        <v>0</v>
      </c>
      <c r="AK9" s="35">
        <f>RTM_IEX!I9</f>
        <v>28.82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5.4825499999999998</v>
      </c>
      <c r="E10">
        <f>GT_NG!Q10</f>
        <v>8.8768991444127554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588.45524604922559</v>
      </c>
      <c r="P10" s="37">
        <v>17.292646968769137</v>
      </c>
      <c r="Q10" s="37">
        <v>14.799999999999999</v>
      </c>
      <c r="R10" s="39">
        <v>0</v>
      </c>
      <c r="S10" s="39">
        <v>0</v>
      </c>
      <c r="T10" s="38">
        <f>SUMPRODUCT(LTA!J10:AN10,LTA!J$101:AN$101,LTA!J$104:AN$104)</f>
        <v>25</v>
      </c>
      <c r="U10" s="38">
        <f>SUMPRODUCT(LTA!J10:AN10,LTA!J$102:AN$102,LTA!J$104:AN$104)</f>
        <v>64.17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-410</v>
      </c>
      <c r="AA10" s="76">
        <f>STOA!I10</f>
        <v>0</v>
      </c>
      <c r="AB10" s="76">
        <f>-STOA!O10</f>
        <v>0</v>
      </c>
      <c r="AC10">
        <f t="shared" si="0"/>
        <v>9.0283477647345478</v>
      </c>
      <c r="AD10">
        <f t="shared" si="1"/>
        <v>325.22899439767298</v>
      </c>
      <c r="AE10">
        <f>'IDT-1'!C10</f>
        <v>0</v>
      </c>
      <c r="AF10" s="25"/>
      <c r="AG10">
        <f t="shared" si="2"/>
        <v>325.22899439767298</v>
      </c>
      <c r="AI10" s="35">
        <f>PXIL!I10</f>
        <v>0</v>
      </c>
      <c r="AJ10" s="35">
        <f>PXIL!O10</f>
        <v>0</v>
      </c>
      <c r="AK10" s="35">
        <f>RTM_IEX!I10</f>
        <v>20.18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5.4825499999999998</v>
      </c>
      <c r="E11">
        <f>GT_NG!Q11</f>
        <v>8.8768991444127554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595.59852924705137</v>
      </c>
      <c r="P11" s="37">
        <v>17.292646968769137</v>
      </c>
      <c r="Q11" s="37">
        <v>14.799999999999999</v>
      </c>
      <c r="R11" s="39">
        <v>0</v>
      </c>
      <c r="S11" s="39">
        <v>0</v>
      </c>
      <c r="T11" s="38">
        <f>SUMPRODUCT(LTA!J11:AN11,LTA!J$101:AN$101,LTA!J$104:AN$104)</f>
        <v>25.33</v>
      </c>
      <c r="U11" s="38">
        <f>SUMPRODUCT(LTA!J11:AN11,LTA!J$102:AN$102,LTA!J$104:AN$104)</f>
        <v>64.17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-410</v>
      </c>
      <c r="AA11" s="76">
        <f>STOA!I11</f>
        <v>0</v>
      </c>
      <c r="AB11" s="76">
        <f>-STOA!O11</f>
        <v>0</v>
      </c>
      <c r="AC11">
        <f t="shared" si="0"/>
        <v>8.9292353736775887</v>
      </c>
      <c r="AD11">
        <f t="shared" si="1"/>
        <v>312.6213899865557</v>
      </c>
      <c r="AE11">
        <f>'IDT-1'!C11</f>
        <v>0</v>
      </c>
      <c r="AF11" s="25"/>
      <c r="AG11">
        <f t="shared" si="2"/>
        <v>312.6213899865557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5.4825499999999998</v>
      </c>
      <c r="E12">
        <f>GT_NG!Q12</f>
        <v>8.8768991444127554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604.13852924705134</v>
      </c>
      <c r="P12" s="37">
        <v>17.292646968769137</v>
      </c>
      <c r="Q12" s="37">
        <v>14.799999999999999</v>
      </c>
      <c r="R12" s="39">
        <v>0</v>
      </c>
      <c r="S12" s="39">
        <v>0</v>
      </c>
      <c r="T12" s="38">
        <f>SUMPRODUCT(LTA!J12:AN12,LTA!J$101:AN$101,LTA!J$104:AN$104)</f>
        <v>25</v>
      </c>
      <c r="U12" s="38">
        <f>SUMPRODUCT(LTA!J12:AN12,LTA!J$102:AN$102,LTA!J$104:AN$104)</f>
        <v>64.010000000000005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-420</v>
      </c>
      <c r="AA12" s="76">
        <f>STOA!I12</f>
        <v>0</v>
      </c>
      <c r="AB12" s="76">
        <f>-STOA!O12</f>
        <v>0</v>
      </c>
      <c r="AC12">
        <f t="shared" si="0"/>
        <v>9.0706385565036314</v>
      </c>
      <c r="AD12">
        <f t="shared" si="1"/>
        <v>310.52998680372963</v>
      </c>
      <c r="AE12">
        <f>'IDT-1'!C12</f>
        <v>0</v>
      </c>
      <c r="AF12" s="25"/>
      <c r="AG12">
        <f t="shared" si="2"/>
        <v>310.52998680372963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5.4825499999999998</v>
      </c>
      <c r="E13">
        <f>GT_NG!Q13</f>
        <v>8.6468991216396063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612.6785292470513</v>
      </c>
      <c r="P13" s="37">
        <v>17.292646968769137</v>
      </c>
      <c r="Q13" s="37">
        <v>14.799999999999999</v>
      </c>
      <c r="R13" s="39">
        <v>0</v>
      </c>
      <c r="S13" s="39">
        <v>0</v>
      </c>
      <c r="T13" s="38">
        <f>SUMPRODUCT(LTA!J13:AN13,LTA!J$101:AN$101,LTA!J$104:AN$104)</f>
        <v>24.67</v>
      </c>
      <c r="U13" s="38">
        <f>SUMPRODUCT(LTA!J13:AN13,LTA!J$102:AN$102,LTA!J$104:AN$104)</f>
        <v>64.010000000000005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-430</v>
      </c>
      <c r="AA13" s="76">
        <f>STOA!I13</f>
        <v>0</v>
      </c>
      <c r="AB13" s="76">
        <f>-STOA!O13</f>
        <v>0</v>
      </c>
      <c r="AC13">
        <f t="shared" si="0"/>
        <v>9.211495739152042</v>
      </c>
      <c r="AD13">
        <f t="shared" si="1"/>
        <v>308.36912959830795</v>
      </c>
      <c r="AE13">
        <f>'IDT-1'!C13</f>
        <v>0</v>
      </c>
      <c r="AF13" s="25"/>
      <c r="AG13">
        <f t="shared" si="2"/>
        <v>308.36912959830795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5.4825499999999998</v>
      </c>
      <c r="E14">
        <f>GT_NG!Q14</f>
        <v>8.6468991216396063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621.21852924705126</v>
      </c>
      <c r="P14" s="37">
        <v>17.292646968769137</v>
      </c>
      <c r="Q14" s="37">
        <v>14.799999999999999</v>
      </c>
      <c r="R14" s="39">
        <v>0</v>
      </c>
      <c r="S14" s="39">
        <v>0</v>
      </c>
      <c r="T14" s="38">
        <f>SUMPRODUCT(LTA!J14:AN14,LTA!J$101:AN$101,LTA!J$104:AN$104)</f>
        <v>24</v>
      </c>
      <c r="U14" s="38">
        <f>SUMPRODUCT(LTA!J14:AN14,LTA!J$102:AN$102,LTA!J$104:AN$104)</f>
        <v>64.17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-435</v>
      </c>
      <c r="AA14" s="76">
        <f>STOA!I14</f>
        <v>0</v>
      </c>
      <c r="AB14" s="76">
        <f>-STOA!O14</f>
        <v>0</v>
      </c>
      <c r="AC14">
        <f t="shared" si="0"/>
        <v>9.3841881951085035</v>
      </c>
      <c r="AD14">
        <f t="shared" si="1"/>
        <v>302.22643714235147</v>
      </c>
      <c r="AE14">
        <f>'IDT-1'!C14</f>
        <v>0</v>
      </c>
      <c r="AF14" s="25"/>
      <c r="AG14">
        <f t="shared" si="2"/>
        <v>302.22643714235147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-9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5.4825499999999998</v>
      </c>
      <c r="E15">
        <f>GT_NG!Q15</f>
        <v>8.8768991444127554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624.63470085157917</v>
      </c>
      <c r="P15" s="37">
        <v>17.292646968769137</v>
      </c>
      <c r="Q15" s="37">
        <v>14.799999999999999</v>
      </c>
      <c r="R15" s="39">
        <v>0</v>
      </c>
      <c r="S15" s="39">
        <v>0</v>
      </c>
      <c r="T15" s="38">
        <f>SUMPRODUCT(LTA!J15:AN15,LTA!J$101:AN$101,LTA!J$104:AN$104)</f>
        <v>23.67</v>
      </c>
      <c r="U15" s="38">
        <f>SUMPRODUCT(LTA!J15:AN15,LTA!J$102:AN$102,LTA!J$104:AN$104)</f>
        <v>64.17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-430</v>
      </c>
      <c r="AA15" s="76">
        <f>STOA!I15</f>
        <v>0</v>
      </c>
      <c r="AB15" s="76">
        <f>-STOA!O15</f>
        <v>0</v>
      </c>
      <c r="AC15">
        <f t="shared" si="0"/>
        <v>9.4572222434970765</v>
      </c>
      <c r="AD15">
        <f t="shared" si="1"/>
        <v>299.46957472126394</v>
      </c>
      <c r="AE15">
        <f>'IDT-1'!C15</f>
        <v>0</v>
      </c>
      <c r="AF15" s="25"/>
      <c r="AG15">
        <f t="shared" si="2"/>
        <v>299.46957472126394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-20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5.4825499999999998</v>
      </c>
      <c r="E16">
        <f>GT_NG!Q16</f>
        <v>8.8768991444127554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625.4647008515791</v>
      </c>
      <c r="P16" s="37">
        <v>17.292646968769137</v>
      </c>
      <c r="Q16" s="37">
        <v>14.799999999999999</v>
      </c>
      <c r="R16" s="39">
        <v>0</v>
      </c>
      <c r="S16" s="39">
        <v>0</v>
      </c>
      <c r="T16" s="38">
        <f>SUMPRODUCT(LTA!J16:AN16,LTA!J$101:AN$101,LTA!J$104:AN$104)</f>
        <v>23.67</v>
      </c>
      <c r="U16" s="38">
        <f>SUMPRODUCT(LTA!J16:AN16,LTA!J$102:AN$102,LTA!J$104:AN$104)</f>
        <v>64.17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-435</v>
      </c>
      <c r="AA16" s="76">
        <f>STOA!I16</f>
        <v>0</v>
      </c>
      <c r="AB16" s="76">
        <f>-STOA!O16</f>
        <v>0</v>
      </c>
      <c r="AC16">
        <f t="shared" si="0"/>
        <v>9.4872801983448909</v>
      </c>
      <c r="AD16">
        <f t="shared" si="1"/>
        <v>297.26951676641607</v>
      </c>
      <c r="AE16">
        <f>'IDT-1'!C16</f>
        <v>0</v>
      </c>
      <c r="AF16" s="25"/>
      <c r="AG16">
        <f t="shared" si="2"/>
        <v>297.26951676641607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-18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5.4825499999999998</v>
      </c>
      <c r="E17">
        <f>GT_NG!Q17</f>
        <v>8.8768991444127554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625.4647008515791</v>
      </c>
      <c r="P17" s="37">
        <v>17.292646968769137</v>
      </c>
      <c r="Q17" s="37">
        <v>14.799999999999999</v>
      </c>
      <c r="R17" s="39">
        <v>0</v>
      </c>
      <c r="S17" s="39">
        <v>0</v>
      </c>
      <c r="T17" s="38">
        <f>SUMPRODUCT(LTA!J17:AN17,LTA!J$101:AN$101,LTA!J$104:AN$104)</f>
        <v>23.33</v>
      </c>
      <c r="U17" s="38">
        <f>SUMPRODUCT(LTA!J17:AN17,LTA!J$102:AN$102,LTA!J$104:AN$104)</f>
        <v>64.010000000000005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-435</v>
      </c>
      <c r="AA17" s="76">
        <f>STOA!I17</f>
        <v>0</v>
      </c>
      <c r="AB17" s="76">
        <f>-STOA!O17</f>
        <v>0</v>
      </c>
      <c r="AC17">
        <f t="shared" si="0"/>
        <v>9.4519349252144735</v>
      </c>
      <c r="AD17">
        <f t="shared" si="1"/>
        <v>300.80486203954661</v>
      </c>
      <c r="AE17">
        <f>'IDT-1'!C17</f>
        <v>0</v>
      </c>
      <c r="AF17" s="25"/>
      <c r="AG17">
        <f t="shared" si="2"/>
        <v>300.80486203954661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-14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5.4825499999999998</v>
      </c>
      <c r="E18">
        <f>GT_NG!Q18</f>
        <v>8.8768991444127554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625.4647008515791</v>
      </c>
      <c r="P18" s="37">
        <v>17.292646968769137</v>
      </c>
      <c r="Q18" s="37">
        <v>14.799999999999999</v>
      </c>
      <c r="R18" s="39">
        <v>0</v>
      </c>
      <c r="S18" s="39">
        <v>0</v>
      </c>
      <c r="T18" s="38">
        <f>SUMPRODUCT(LTA!J18:AN18,LTA!J$101:AN$101,LTA!J$104:AN$104)</f>
        <v>23</v>
      </c>
      <c r="U18" s="38">
        <f>SUMPRODUCT(LTA!J18:AN18,LTA!J$102:AN$102,LTA!J$104:AN$104)</f>
        <v>63.510000000000005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-435</v>
      </c>
      <c r="AA18" s="76">
        <f>STOA!I18</f>
        <v>0</v>
      </c>
      <c r="AB18" s="76">
        <f>-STOA!O18</f>
        <v>0</v>
      </c>
      <c r="AC18">
        <f t="shared" si="0"/>
        <v>9.4533222434970767</v>
      </c>
      <c r="AD18">
        <f t="shared" si="1"/>
        <v>298.97347472126393</v>
      </c>
      <c r="AE18">
        <f>'IDT-1'!C18</f>
        <v>0</v>
      </c>
      <c r="AF18" s="25"/>
      <c r="AG18">
        <f t="shared" si="2"/>
        <v>298.97347472126393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-15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5.8324999999999996</v>
      </c>
      <c r="E19">
        <f>GT_NG!Q19</f>
        <v>8.8768991444127554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625.4647008515791</v>
      </c>
      <c r="P19" s="37">
        <v>17.292646968769137</v>
      </c>
      <c r="Q19" s="37">
        <v>14.799999999999999</v>
      </c>
      <c r="R19" s="39">
        <v>0</v>
      </c>
      <c r="S19" s="39">
        <v>0</v>
      </c>
      <c r="T19" s="38">
        <f>SUMPRODUCT(LTA!J19:AN19,LTA!J$101:AN$101,LTA!J$104:AN$104)</f>
        <v>22.33</v>
      </c>
      <c r="U19" s="38">
        <f>SUMPRODUCT(LTA!J19:AN19,LTA!J$102:AN$102,LTA!J$104:AN$104)</f>
        <v>63.34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-425</v>
      </c>
      <c r="AA19" s="76">
        <f>STOA!I19</f>
        <v>0</v>
      </c>
      <c r="AB19" s="76">
        <f>-STOA!O19</f>
        <v>0</v>
      </c>
      <c r="AC19">
        <f t="shared" si="0"/>
        <v>9.4023319438014514</v>
      </c>
      <c r="AD19">
        <f t="shared" si="1"/>
        <v>304.53441502095956</v>
      </c>
      <c r="AE19">
        <f>'IDT-1'!C19</f>
        <v>0</v>
      </c>
      <c r="AF19" s="25"/>
      <c r="AG19">
        <f t="shared" si="2"/>
        <v>304.53441502095956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-19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5.8324999999999996</v>
      </c>
      <c r="E20">
        <f>GT_NG!Q20</f>
        <v>8.8768991444127554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625.4647008515791</v>
      </c>
      <c r="P20" s="37">
        <v>17.292646968769137</v>
      </c>
      <c r="Q20" s="37">
        <v>14.799999999999999</v>
      </c>
      <c r="R20" s="39">
        <v>0</v>
      </c>
      <c r="S20" s="39">
        <v>0</v>
      </c>
      <c r="T20" s="38">
        <f>SUMPRODUCT(LTA!J20:AN20,LTA!J$101:AN$101,LTA!J$104:AN$104)</f>
        <v>21.33</v>
      </c>
      <c r="U20" s="38">
        <f>SUMPRODUCT(LTA!J20:AN20,LTA!J$102:AN$102,LTA!J$104:AN$104)</f>
        <v>63.34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-415</v>
      </c>
      <c r="AA20" s="76">
        <f>STOA!I20</f>
        <v>0</v>
      </c>
      <c r="AB20" s="76">
        <f>-STOA!O20</f>
        <v>0</v>
      </c>
      <c r="AC20">
        <f t="shared" si="0"/>
        <v>9.3395027158232207</v>
      </c>
      <c r="AD20">
        <f t="shared" si="1"/>
        <v>310.59724424893778</v>
      </c>
      <c r="AE20">
        <f>'IDT-1'!C20</f>
        <v>0</v>
      </c>
      <c r="AF20" s="25"/>
      <c r="AG20">
        <f t="shared" si="2"/>
        <v>310.59724424893778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-22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6.0657999999999994</v>
      </c>
      <c r="E21">
        <f>GT_NG!Q21</f>
        <v>8.8768991444127554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625.4647008515791</v>
      </c>
      <c r="P21" s="37">
        <v>17.292646968769137</v>
      </c>
      <c r="Q21" s="37">
        <v>14.799999999999999</v>
      </c>
      <c r="R21" s="39">
        <v>0</v>
      </c>
      <c r="S21" s="39">
        <v>0</v>
      </c>
      <c r="T21" s="38">
        <f>SUMPRODUCT(LTA!J21:AN21,LTA!J$101:AN$101,LTA!J$104:AN$104)</f>
        <v>30.67</v>
      </c>
      <c r="U21" s="38">
        <f>SUMPRODUCT(LTA!J21:AN21,LTA!J$102:AN$102,LTA!J$104:AN$104)</f>
        <v>64.84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-410</v>
      </c>
      <c r="AA21" s="76">
        <f>STOA!I21</f>
        <v>0</v>
      </c>
      <c r="AB21" s="76">
        <f>-STOA!O21</f>
        <v>0</v>
      </c>
      <c r="AC21">
        <f t="shared" si="0"/>
        <v>9.4258744558232213</v>
      </c>
      <c r="AD21">
        <f t="shared" si="1"/>
        <v>321.58417250893768</v>
      </c>
      <c r="AE21">
        <f>'IDT-1'!C21</f>
        <v>0</v>
      </c>
      <c r="AF21" s="25"/>
      <c r="AG21">
        <f t="shared" si="2"/>
        <v>321.58417250893768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-27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6.0657999999999994</v>
      </c>
      <c r="E22">
        <f>GT_NG!Q22</f>
        <v>8.8768991444127554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625.4647008515791</v>
      </c>
      <c r="P22" s="37">
        <v>17.292646968769137</v>
      </c>
      <c r="Q22" s="37">
        <v>14.799999999999999</v>
      </c>
      <c r="R22" s="39">
        <v>0</v>
      </c>
      <c r="S22" s="39">
        <v>0</v>
      </c>
      <c r="T22" s="38">
        <f>SUMPRODUCT(LTA!J22:AN22,LTA!J$101:AN$101,LTA!J$104:AN$104)</f>
        <v>30</v>
      </c>
      <c r="U22" s="38">
        <f>SUMPRODUCT(LTA!J22:AN22,LTA!J$102:AN$102,LTA!J$104:AN$104)</f>
        <v>64.67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-395</v>
      </c>
      <c r="AA22" s="76">
        <f>STOA!I22</f>
        <v>0</v>
      </c>
      <c r="AB22" s="76">
        <f>-STOA!O22</f>
        <v>0</v>
      </c>
      <c r="AC22">
        <f t="shared" si="0"/>
        <v>9.3249866364319676</v>
      </c>
      <c r="AD22">
        <f t="shared" si="1"/>
        <v>332.84506032832894</v>
      </c>
      <c r="AE22">
        <f>'IDT-1'!C22</f>
        <v>0</v>
      </c>
      <c r="AF22" s="25"/>
      <c r="AG22">
        <f t="shared" si="2"/>
        <v>332.84506032832894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-30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6.0657999999999994</v>
      </c>
      <c r="E23">
        <f>GT_NG!Q23</f>
        <v>8.8768991444127554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624.97452643364602</v>
      </c>
      <c r="P23" s="37">
        <v>17.292646968769137</v>
      </c>
      <c r="Q23" s="37">
        <v>14.799999999999999</v>
      </c>
      <c r="R23" s="39">
        <v>0</v>
      </c>
      <c r="S23" s="39">
        <v>0</v>
      </c>
      <c r="T23" s="38">
        <f>SUMPRODUCT(LTA!J23:AN23,LTA!J$101:AN$101,LTA!J$104:AN$104)</f>
        <v>28.33</v>
      </c>
      <c r="U23" s="38">
        <f>SUMPRODUCT(LTA!J23:AN23,LTA!J$102:AN$102,LTA!J$104:AN$104)</f>
        <v>64.510000000000005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-330</v>
      </c>
      <c r="AA23" s="76">
        <f>STOA!I23</f>
        <v>0</v>
      </c>
      <c r="AB23" s="76">
        <f>-STOA!O23</f>
        <v>-38.43</v>
      </c>
      <c r="AC23">
        <f t="shared" si="0"/>
        <v>9.0665687760728755</v>
      </c>
      <c r="AD23">
        <f t="shared" si="1"/>
        <v>361.35330377075502</v>
      </c>
      <c r="AE23">
        <f>'IDT-1'!C23</f>
        <v>0</v>
      </c>
      <c r="AF23" s="25"/>
      <c r="AG23">
        <f t="shared" si="2"/>
        <v>361.35330377075502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-26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6.0657999999999994</v>
      </c>
      <c r="E24">
        <f>GT_NG!Q24</f>
        <v>8.8768991444127554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624.10266141877275</v>
      </c>
      <c r="P24" s="37">
        <v>17.292646968769137</v>
      </c>
      <c r="Q24" s="37">
        <v>14.799999999999999</v>
      </c>
      <c r="R24" s="39">
        <v>0</v>
      </c>
      <c r="S24" s="39">
        <v>0</v>
      </c>
      <c r="T24" s="38">
        <f>SUMPRODUCT(LTA!J24:AN24,LTA!J$101:AN$101,LTA!J$104:AN$104)</f>
        <v>26.67</v>
      </c>
      <c r="U24" s="38">
        <f>SUMPRODUCT(LTA!J24:AN24,LTA!J$102:AN$102,LTA!J$104:AN$104)</f>
        <v>64.34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-300</v>
      </c>
      <c r="AA24" s="76">
        <f>STOA!I24</f>
        <v>0</v>
      </c>
      <c r="AB24" s="76">
        <f>-STOA!O24</f>
        <v>-38.43</v>
      </c>
      <c r="AC24">
        <f t="shared" si="0"/>
        <v>8.786070725630923</v>
      </c>
      <c r="AD24">
        <f t="shared" si="1"/>
        <v>391.93193680632368</v>
      </c>
      <c r="AE24">
        <f>'IDT-1'!C24</f>
        <v>0</v>
      </c>
      <c r="AF24" s="25"/>
      <c r="AG24">
        <f t="shared" si="2"/>
        <v>391.93193680632368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-23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6.0657999999999994</v>
      </c>
      <c r="E25">
        <f>GT_NG!Q25</f>
        <v>8.8768991444127554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629.80460065641307</v>
      </c>
      <c r="P25" s="37">
        <v>17.292646968769137</v>
      </c>
      <c r="Q25" s="37">
        <v>14.799999999999999</v>
      </c>
      <c r="R25" s="39">
        <v>0</v>
      </c>
      <c r="S25" s="39">
        <v>0</v>
      </c>
      <c r="T25" s="38">
        <f>SUMPRODUCT(LTA!J25:AN25,LTA!J$101:AN$101,LTA!J$104:AN$104)</f>
        <v>17.670000000000002</v>
      </c>
      <c r="U25" s="38">
        <f>SUMPRODUCT(LTA!J25:AN25,LTA!J$102:AN$102,LTA!J$104:AN$104)</f>
        <v>64.17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-275</v>
      </c>
      <c r="AA25" s="76">
        <f>STOA!I25</f>
        <v>0</v>
      </c>
      <c r="AB25" s="76">
        <f>-STOA!O25</f>
        <v>-38.43</v>
      </c>
      <c r="AC25">
        <f t="shared" si="0"/>
        <v>8.4602897569455529</v>
      </c>
      <c r="AD25">
        <f t="shared" si="1"/>
        <v>426.78965701264929</v>
      </c>
      <c r="AE25">
        <f>'IDT-1'!C25</f>
        <v>0</v>
      </c>
      <c r="AF25" s="25"/>
      <c r="AG25">
        <f t="shared" si="2"/>
        <v>426.78965701264929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6.0657999999999994</v>
      </c>
      <c r="E26">
        <f>GT_NG!Q26</f>
        <v>8.8768991444127554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629.8765805828757</v>
      </c>
      <c r="P26" s="37">
        <v>16.191812178195658</v>
      </c>
      <c r="Q26" s="37">
        <v>11.08</v>
      </c>
      <c r="R26" s="39">
        <v>0</v>
      </c>
      <c r="S26" s="39">
        <v>0</v>
      </c>
      <c r="T26" s="38">
        <f>SUMPRODUCT(LTA!J26:AN26,LTA!J$101:AN$101,LTA!J$104:AN$104)</f>
        <v>16.670000000000002</v>
      </c>
      <c r="U26" s="38">
        <f>SUMPRODUCT(LTA!J26:AN26,LTA!J$102:AN$102,LTA!J$104:AN$104)</f>
        <v>64.010000000000005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-230</v>
      </c>
      <c r="AA26" s="76">
        <f>STOA!I26</f>
        <v>0</v>
      </c>
      <c r="AB26" s="76">
        <f>-STOA!O26</f>
        <v>-38.43</v>
      </c>
      <c r="AC26">
        <f t="shared" si="0"/>
        <v>8.0211347748752733</v>
      </c>
      <c r="AD26">
        <f t="shared" si="1"/>
        <v>471.31995713060871</v>
      </c>
      <c r="AE26">
        <f>'IDT-1'!C26</f>
        <v>0</v>
      </c>
      <c r="AF26" s="25"/>
      <c r="AG26">
        <f t="shared" si="2"/>
        <v>471.31995713060871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-5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6.0657999999999994</v>
      </c>
      <c r="E27">
        <f>GT_NG!Q27</f>
        <v>8.8768991444127554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659.8157121086216</v>
      </c>
      <c r="P27" s="37">
        <v>29.610000000000003</v>
      </c>
      <c r="Q27" s="37">
        <v>11.53</v>
      </c>
      <c r="R27" s="39">
        <v>0.13</v>
      </c>
      <c r="S27" s="39">
        <v>0</v>
      </c>
      <c r="T27" s="38">
        <f>SUMPRODUCT(LTA!J27:AN27,LTA!J$101:AN$101,LTA!J$104:AN$104)</f>
        <v>15.33</v>
      </c>
      <c r="U27" s="38">
        <f>SUMPRODUCT(LTA!J27:AN27,LTA!J$102:AN$102,LTA!J$104:AN$104)</f>
        <v>92.66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95.11</v>
      </c>
      <c r="Z27" s="35">
        <f>IEX!O27</f>
        <v>0</v>
      </c>
      <c r="AA27" s="76">
        <f>STOA!I27</f>
        <v>0</v>
      </c>
      <c r="AB27" s="76">
        <f>-STOA!O27</f>
        <v>-365.07</v>
      </c>
      <c r="AC27">
        <f t="shared" si="0"/>
        <v>10.219943393703923</v>
      </c>
      <c r="AD27">
        <f t="shared" si="1"/>
        <v>520.83846785933042</v>
      </c>
      <c r="AE27">
        <f>'IDT-1'!C27</f>
        <v>5</v>
      </c>
      <c r="AF27" s="25"/>
      <c r="AG27">
        <f t="shared" si="2"/>
        <v>525.83846785933042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-23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6.0657999999999994</v>
      </c>
      <c r="E28">
        <f>GT_NG!Q28</f>
        <v>8.8768991444127554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678.81474333720666</v>
      </c>
      <c r="P28" s="37">
        <v>34.07</v>
      </c>
      <c r="Q28" s="37">
        <v>11.53</v>
      </c>
      <c r="R28" s="39">
        <v>0.24263736263736266</v>
      </c>
      <c r="S28" s="39">
        <v>0</v>
      </c>
      <c r="T28" s="38">
        <f>SUMPRODUCT(LTA!J28:AN28,LTA!J$101:AN$101,LTA!J$104:AN$104)</f>
        <v>15</v>
      </c>
      <c r="U28" s="38">
        <f>SUMPRODUCT(LTA!J28:AN28,LTA!J$102:AN$102,LTA!J$104:AN$104)</f>
        <v>110.42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131.62</v>
      </c>
      <c r="Z28" s="35">
        <f>IEX!O28</f>
        <v>0</v>
      </c>
      <c r="AA28" s="76">
        <f>STOA!I28</f>
        <v>0</v>
      </c>
      <c r="AB28" s="76">
        <f>-STOA!O28</f>
        <v>-365.07</v>
      </c>
      <c r="AC28">
        <f t="shared" si="0"/>
        <v>10.681164088215558</v>
      </c>
      <c r="AD28">
        <f t="shared" si="1"/>
        <v>625.68891575604107</v>
      </c>
      <c r="AE28">
        <f>'IDT-1'!C28</f>
        <v>2.3490000000000002</v>
      </c>
      <c r="AF28" s="25"/>
      <c r="AG28">
        <f t="shared" si="2"/>
        <v>628.03791575604112</v>
      </c>
      <c r="AI28" s="35">
        <f>PXIL!I28</f>
        <v>0</v>
      </c>
      <c r="AJ28" s="35">
        <f>PXIL!O28</f>
        <v>0</v>
      </c>
      <c r="AK28" s="35">
        <f>RTM_IEX!I28</f>
        <v>4.8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6.0657999999999994</v>
      </c>
      <c r="E29">
        <f>GT_NG!Q29</f>
        <v>8.8768991444127554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705.5992797576879</v>
      </c>
      <c r="P29" s="37">
        <v>34.07</v>
      </c>
      <c r="Q29" s="37">
        <v>22.01</v>
      </c>
      <c r="R29" s="39">
        <v>0.44</v>
      </c>
      <c r="S29" s="39">
        <v>0</v>
      </c>
      <c r="T29" s="38">
        <f>SUMPRODUCT(LTA!J29:AN29,LTA!J$101:AN$101,LTA!J$104:AN$104)</f>
        <v>15</v>
      </c>
      <c r="U29" s="38">
        <f>SUMPRODUCT(LTA!J29:AN29,LTA!J$102:AN$102,LTA!J$104:AN$104)</f>
        <v>110.09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159.47999999999999</v>
      </c>
      <c r="Z29" s="35">
        <f>IEX!O29</f>
        <v>0</v>
      </c>
      <c r="AA29" s="76">
        <f>STOA!I29</f>
        <v>0</v>
      </c>
      <c r="AB29" s="76">
        <f>-STOA!O29</f>
        <v>-365.07</v>
      </c>
      <c r="AC29">
        <f t="shared" si="0"/>
        <v>11.300498900866742</v>
      </c>
      <c r="AD29">
        <f t="shared" si="1"/>
        <v>704.471480001234</v>
      </c>
      <c r="AE29">
        <f>'IDT-1'!C29</f>
        <v>0</v>
      </c>
      <c r="AF29" s="25"/>
      <c r="AG29">
        <f t="shared" si="2"/>
        <v>704.471480001234</v>
      </c>
      <c r="AI29" s="35">
        <f>PXIL!I29</f>
        <v>0</v>
      </c>
      <c r="AJ29" s="35">
        <f>PXIL!O29</f>
        <v>0</v>
      </c>
      <c r="AK29" s="35">
        <f>RTM_IEX!I29</f>
        <v>19.21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6.0657999999999994</v>
      </c>
      <c r="E30">
        <f>GT_NG!Q30</f>
        <v>8.8768991444127554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787.51379041265329</v>
      </c>
      <c r="P30" s="37">
        <v>34.07</v>
      </c>
      <c r="Q30" s="37">
        <v>22.01</v>
      </c>
      <c r="R30" s="39">
        <v>1.4</v>
      </c>
      <c r="S30" s="39">
        <v>0</v>
      </c>
      <c r="T30" s="38">
        <f>SUMPRODUCT(LTA!J30:AN30,LTA!J$101:AN$101,LTA!J$104:AN$104)</f>
        <v>15.33</v>
      </c>
      <c r="U30" s="38">
        <f>SUMPRODUCT(LTA!J30:AN30,LTA!J$102:AN$102,LTA!J$104:AN$104)</f>
        <v>109.59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129.69999999999999</v>
      </c>
      <c r="Z30" s="35">
        <f>IEX!O30</f>
        <v>0</v>
      </c>
      <c r="AA30" s="76">
        <f>STOA!I30</f>
        <v>0</v>
      </c>
      <c r="AB30" s="76">
        <f>-STOA!O30</f>
        <v>-365.07</v>
      </c>
      <c r="AC30">
        <f t="shared" si="0"/>
        <v>11.78078008397547</v>
      </c>
      <c r="AD30">
        <f t="shared" si="1"/>
        <v>765.56570947309058</v>
      </c>
      <c r="AE30">
        <f>'IDT-1'!C30</f>
        <v>0</v>
      </c>
      <c r="AF30" s="25"/>
      <c r="AG30">
        <f t="shared" si="2"/>
        <v>765.56570947309058</v>
      </c>
      <c r="AI30" s="35">
        <f>PXIL!I30</f>
        <v>0</v>
      </c>
      <c r="AJ30" s="35">
        <f>PXIL!O30</f>
        <v>0</v>
      </c>
      <c r="AK30" s="35">
        <f>RTM_IEX!I30</f>
        <v>27.86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6.0657999999999994</v>
      </c>
      <c r="E31">
        <f>GT_NG!Q31</f>
        <v>8.8768991444127554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821.0299196742061</v>
      </c>
      <c r="P31" s="37">
        <v>34.07</v>
      </c>
      <c r="Q31" s="37">
        <v>22.01</v>
      </c>
      <c r="R31" s="39">
        <v>3.4926580350342733</v>
      </c>
      <c r="S31" s="39">
        <v>0</v>
      </c>
      <c r="T31" s="38">
        <f>SUMPRODUCT(LTA!J31:AN31,LTA!J$101:AN$101,LTA!J$104:AN$104)</f>
        <v>15.33</v>
      </c>
      <c r="U31" s="38">
        <f>SUMPRODUCT(LTA!J31:AN31,LTA!J$102:AN$102,LTA!J$104:AN$104)</f>
        <v>109.26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-211.36</v>
      </c>
      <c r="AC31">
        <f t="shared" si="0"/>
        <v>9.9409374412565192</v>
      </c>
      <c r="AD31">
        <f t="shared" si="1"/>
        <v>757.83433941239662</v>
      </c>
      <c r="AE31">
        <f>'IDT-1'!C31</f>
        <v>70</v>
      </c>
      <c r="AF31" s="25"/>
      <c r="AG31">
        <f t="shared" si="2"/>
        <v>827.83433941239662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-41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6.0657999999999994</v>
      </c>
      <c r="E32">
        <f>GT_NG!Q32</f>
        <v>8.8768991444127554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825.42732792888648</v>
      </c>
      <c r="P32" s="37">
        <v>34.07</v>
      </c>
      <c r="Q32" s="37">
        <v>22.01</v>
      </c>
      <c r="R32" s="39">
        <v>6.8800000000000017</v>
      </c>
      <c r="S32" s="39">
        <v>0</v>
      </c>
      <c r="T32" s="38">
        <f>SUMPRODUCT(LTA!J32:AN32,LTA!J$101:AN$101,LTA!J$104:AN$104)</f>
        <v>16.39</v>
      </c>
      <c r="U32" s="38">
        <f>SUMPRODUCT(LTA!J32:AN32,LTA!J$102:AN$102,LTA!J$104:AN$104)</f>
        <v>108.92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2.33</v>
      </c>
      <c r="Z32" s="35">
        <f>IEX!O32</f>
        <v>0</v>
      </c>
      <c r="AA32" s="76">
        <f>STOA!I32</f>
        <v>0</v>
      </c>
      <c r="AB32" s="76">
        <f>-STOA!O32</f>
        <v>-211.36</v>
      </c>
      <c r="AC32">
        <f t="shared" si="0"/>
        <v>9.7031344433829823</v>
      </c>
      <c r="AD32">
        <f t="shared" si="1"/>
        <v>809.90689262991623</v>
      </c>
      <c r="AE32">
        <f>'IDT-1'!C32</f>
        <v>72.611999999999995</v>
      </c>
      <c r="AF32" s="25"/>
      <c r="AG32">
        <f t="shared" si="2"/>
        <v>882.51889262991619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6.0657999999999994</v>
      </c>
      <c r="E33">
        <f>GT_NG!Q33</f>
        <v>8.8768991444127554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840.98318971601793</v>
      </c>
      <c r="P33" s="37">
        <v>34.07</v>
      </c>
      <c r="Q33" s="37">
        <v>22.01</v>
      </c>
      <c r="R33" s="39">
        <v>11.05</v>
      </c>
      <c r="S33" s="39">
        <v>0</v>
      </c>
      <c r="T33" s="38">
        <f>SUMPRODUCT(LTA!J33:AN33,LTA!J$101:AN$101,LTA!J$104:AN$104)</f>
        <v>19.05</v>
      </c>
      <c r="U33" s="38">
        <f>SUMPRODUCT(LTA!J33:AN33,LTA!J$102:AN$102,LTA!J$104:AN$104)</f>
        <v>108.92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9.5</v>
      </c>
      <c r="Z33" s="35">
        <f>IEX!O33</f>
        <v>0</v>
      </c>
      <c r="AA33" s="76">
        <f>STOA!I33</f>
        <v>0</v>
      </c>
      <c r="AB33" s="76">
        <f>-STOA!O33</f>
        <v>-211.36</v>
      </c>
      <c r="AC33">
        <f t="shared" si="0"/>
        <v>10.304950165322607</v>
      </c>
      <c r="AD33">
        <f t="shared" si="1"/>
        <v>886.46093869510798</v>
      </c>
      <c r="AE33">
        <f>'IDT-1'!C33</f>
        <v>29.524999999999999</v>
      </c>
      <c r="AF33" s="25"/>
      <c r="AG33">
        <f t="shared" si="2"/>
        <v>915.98593869510796</v>
      </c>
      <c r="AI33" s="35">
        <f>PXIL!I33</f>
        <v>0</v>
      </c>
      <c r="AJ33" s="35">
        <f>PXIL!O33</f>
        <v>0</v>
      </c>
      <c r="AK33" s="35">
        <f>RTM_IEX!I33</f>
        <v>0.86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46.74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6.0657999999999994</v>
      </c>
      <c r="E34">
        <f>GT_NG!Q34</f>
        <v>8.8768991444127554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837.81368146778539</v>
      </c>
      <c r="P34" s="37">
        <v>34.07</v>
      </c>
      <c r="Q34" s="37">
        <v>22.01</v>
      </c>
      <c r="R34" s="39">
        <v>18.09</v>
      </c>
      <c r="S34" s="39">
        <v>0</v>
      </c>
      <c r="T34" s="38">
        <f>SUMPRODUCT(LTA!J34:AN34,LTA!J$101:AN$101,LTA!J$104:AN$104)</f>
        <v>24.1</v>
      </c>
      <c r="U34" s="38">
        <f>SUMPRODUCT(LTA!J34:AN34,LTA!J$102:AN$102,LTA!J$104:AN$104)</f>
        <v>109.09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6.61</v>
      </c>
      <c r="Z34" s="35">
        <f>IEX!O34</f>
        <v>0</v>
      </c>
      <c r="AA34" s="76">
        <f>STOA!I34</f>
        <v>0</v>
      </c>
      <c r="AB34" s="76">
        <f>-STOA!O34</f>
        <v>-211.36</v>
      </c>
      <c r="AC34">
        <f t="shared" si="0"/>
        <v>10.483964000986392</v>
      </c>
      <c r="AD34">
        <f t="shared" si="1"/>
        <v>909.23241661121165</v>
      </c>
      <c r="AE34">
        <f>'IDT-1'!C34</f>
        <v>2.8340000000000001</v>
      </c>
      <c r="AF34" s="25"/>
      <c r="AG34">
        <f t="shared" si="2"/>
        <v>912.06641661121159</v>
      </c>
      <c r="AI34" s="35">
        <f>PXIL!I34</f>
        <v>0</v>
      </c>
      <c r="AJ34" s="35">
        <f>PXIL!O34</f>
        <v>0</v>
      </c>
      <c r="AK34" s="35">
        <f>RTM_IEX!I34</f>
        <v>2.4700000000000002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61.88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6.0657999999999994</v>
      </c>
      <c r="E35">
        <f>GT_NG!Q35</f>
        <v>8.8768991444127554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831.0951468273654</v>
      </c>
      <c r="P35" s="37">
        <v>34.07</v>
      </c>
      <c r="Q35" s="37">
        <v>22.01</v>
      </c>
      <c r="R35" s="39">
        <v>23.5</v>
      </c>
      <c r="S35" s="39">
        <v>0</v>
      </c>
      <c r="T35" s="38">
        <f>SUMPRODUCT(LTA!J35:AN35,LTA!J$101:AN$101,LTA!J$104:AN$104)</f>
        <v>36.299999999999997</v>
      </c>
      <c r="U35" s="38">
        <f>SUMPRODUCT(LTA!J35:AN35,LTA!J$102:AN$102,LTA!J$104:AN$104)</f>
        <v>108.26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-86.47</v>
      </c>
      <c r="AC35">
        <f t="shared" si="0"/>
        <v>9.3651920766286505</v>
      </c>
      <c r="AD35">
        <f t="shared" si="1"/>
        <v>931.34265389514951</v>
      </c>
      <c r="AE35">
        <f>'IDT-1'!C35</f>
        <v>0</v>
      </c>
      <c r="AF35" s="25"/>
      <c r="AG35">
        <f t="shared" si="2"/>
        <v>931.34265389514951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-43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6.0657999999999994</v>
      </c>
      <c r="E36">
        <f>GT_NG!Q36</f>
        <v>8.8768991444127554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823.47822019898763</v>
      </c>
      <c r="P36" s="37">
        <v>34.07</v>
      </c>
      <c r="Q36" s="37">
        <v>22.01</v>
      </c>
      <c r="R36" s="39">
        <v>23.499999999999996</v>
      </c>
      <c r="S36" s="39">
        <v>0</v>
      </c>
      <c r="T36" s="38">
        <f>SUMPRODUCT(LTA!J36:AN36,LTA!J$101:AN$101,LTA!J$104:AN$104)</f>
        <v>51.5</v>
      </c>
      <c r="U36" s="38">
        <f>SUMPRODUCT(LTA!J36:AN36,LTA!J$102:AN$102,LTA!J$104:AN$104)</f>
        <v>107.76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0.18</v>
      </c>
      <c r="Z36" s="35">
        <f>IEX!O36</f>
        <v>0</v>
      </c>
      <c r="AA36" s="76">
        <f>STOA!I36</f>
        <v>0</v>
      </c>
      <c r="AB36" s="76">
        <f>-STOA!O36</f>
        <v>-86.47</v>
      </c>
      <c r="AC36">
        <f t="shared" si="0"/>
        <v>9.4931640037751173</v>
      </c>
      <c r="AD36">
        <f t="shared" si="1"/>
        <v>941.59775533962545</v>
      </c>
      <c r="AE36">
        <f>'IDT-1'!C36</f>
        <v>0</v>
      </c>
      <c r="AF36" s="25"/>
      <c r="AG36">
        <f t="shared" si="2"/>
        <v>941.59775533962545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-46</v>
      </c>
      <c r="AM36" s="35">
        <f>RTM_PXI!I36</f>
        <v>0</v>
      </c>
      <c r="AN36" s="35">
        <f>RTM_PXI!O36</f>
        <v>0</v>
      </c>
      <c r="AO36" s="148">
        <f>GDAM_IEX!I36</f>
        <v>6.12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6.0657999999999994</v>
      </c>
      <c r="E37">
        <f>GT_NG!Q37</f>
        <v>8.8768991444127554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795.61532567369306</v>
      </c>
      <c r="P37" s="37">
        <v>34.07</v>
      </c>
      <c r="Q37" s="37">
        <v>22.01</v>
      </c>
      <c r="R37" s="39">
        <v>23.499999999999996</v>
      </c>
      <c r="S37" s="39">
        <v>0</v>
      </c>
      <c r="T37" s="38">
        <f>SUMPRODUCT(LTA!J37:AN37,LTA!J$101:AN$101,LTA!J$104:AN$104)</f>
        <v>70.23</v>
      </c>
      <c r="U37" s="38">
        <f>SUMPRODUCT(LTA!J37:AN37,LTA!J$102:AN$102,LTA!J$104:AN$104)</f>
        <v>107.42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-86.47</v>
      </c>
      <c r="AC37">
        <f t="shared" si="0"/>
        <v>9.5188985641516748</v>
      </c>
      <c r="AD37">
        <f t="shared" si="1"/>
        <v>918.76912625395425</v>
      </c>
      <c r="AE37">
        <f>'IDT-1'!C37</f>
        <v>0</v>
      </c>
      <c r="AF37" s="25"/>
      <c r="AG37">
        <f t="shared" si="2"/>
        <v>918.76912625395425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-59</v>
      </c>
      <c r="AM37" s="35">
        <f>RTM_PXI!I37</f>
        <v>0</v>
      </c>
      <c r="AN37" s="35">
        <f>RTM_PXI!O37</f>
        <v>0</v>
      </c>
      <c r="AO37" s="148">
        <f>GDAM_IEX!I37</f>
        <v>5.97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6.0657999999999994</v>
      </c>
      <c r="E38">
        <f>GT_NG!Q38</f>
        <v>8.8768991444127554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784.37381729285482</v>
      </c>
      <c r="P38" s="37">
        <v>34.07</v>
      </c>
      <c r="Q38" s="37">
        <v>22.01</v>
      </c>
      <c r="R38" s="39">
        <v>23.5</v>
      </c>
      <c r="S38" s="39">
        <v>0</v>
      </c>
      <c r="T38" s="38">
        <f>SUMPRODUCT(LTA!J38:AN38,LTA!J$101:AN$101,LTA!J$104:AN$104)</f>
        <v>93.64</v>
      </c>
      <c r="U38" s="38">
        <f>SUMPRODUCT(LTA!J38:AN38,LTA!J$102:AN$102,LTA!J$104:AN$104)</f>
        <v>107.09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0.1</v>
      </c>
      <c r="Z38" s="35">
        <f>IEX!O38</f>
        <v>0</v>
      </c>
      <c r="AA38" s="76">
        <f>STOA!I38</f>
        <v>0</v>
      </c>
      <c r="AB38" s="76">
        <f>-STOA!O38</f>
        <v>-86.47</v>
      </c>
      <c r="AC38">
        <f t="shared" si="0"/>
        <v>10.084878256954891</v>
      </c>
      <c r="AD38">
        <f t="shared" si="1"/>
        <v>918.48163818031253</v>
      </c>
      <c r="AE38">
        <f>'IDT-1'!C38</f>
        <v>0</v>
      </c>
      <c r="AF38" s="25"/>
      <c r="AG38">
        <f t="shared" si="2"/>
        <v>918.48163818031253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-95</v>
      </c>
      <c r="AM38" s="35">
        <f>RTM_PXI!I38</f>
        <v>0</v>
      </c>
      <c r="AN38" s="35">
        <f>RTM_PXI!O38</f>
        <v>0</v>
      </c>
      <c r="AO38" s="148">
        <f>GDAM_IEX!I38</f>
        <v>30.31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5.365899999999999</v>
      </c>
      <c r="E39">
        <f>GT_NG!Q39</f>
        <v>8.8079077002851935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770.6276415628115</v>
      </c>
      <c r="P39" s="37">
        <v>34.07</v>
      </c>
      <c r="Q39" s="37">
        <v>22.01</v>
      </c>
      <c r="R39" s="39">
        <v>23.5</v>
      </c>
      <c r="S39" s="39">
        <v>0</v>
      </c>
      <c r="T39" s="38">
        <f>SUMPRODUCT(LTA!J39:AN39,LTA!J$101:AN$101,LTA!J$104:AN$104)</f>
        <v>115.27000000000001</v>
      </c>
      <c r="U39" s="38">
        <f>SUMPRODUCT(LTA!J39:AN39,LTA!J$102:AN$102,LTA!J$104:AN$104)</f>
        <v>106.76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9.7318202294688447</v>
      </c>
      <c r="AD39">
        <f t="shared" si="1"/>
        <v>916.67962903362786</v>
      </c>
      <c r="AE39">
        <f>'IDT-1'!C39</f>
        <v>0</v>
      </c>
      <c r="AF39" s="25"/>
      <c r="AG39">
        <f t="shared" si="2"/>
        <v>916.67962903362786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-160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5.365899999999999</v>
      </c>
      <c r="E40">
        <f>GT_NG!Q40</f>
        <v>8.8079077002851935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768.70263467812993</v>
      </c>
      <c r="P40" s="37">
        <v>34.07</v>
      </c>
      <c r="Q40" s="37">
        <v>22.01</v>
      </c>
      <c r="R40" s="39">
        <v>23.5</v>
      </c>
      <c r="S40" s="39">
        <v>0</v>
      </c>
      <c r="T40" s="38">
        <f>SUMPRODUCT(LTA!J40:AN40,LTA!J$101:AN$101,LTA!J$104:AN$104)</f>
        <v>137.03</v>
      </c>
      <c r="U40" s="38">
        <f>SUMPRODUCT(LTA!J40:AN40,LTA!J$102:AN$102,LTA!J$104:AN$104)</f>
        <v>106.76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9.8865331757683279</v>
      </c>
      <c r="AD40">
        <f t="shared" si="1"/>
        <v>936.3599092026468</v>
      </c>
      <c r="AE40">
        <f>'IDT-1'!C40</f>
        <v>0</v>
      </c>
      <c r="AF40" s="25"/>
      <c r="AG40">
        <f t="shared" si="2"/>
        <v>936.3599092026468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-160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5.365899999999999</v>
      </c>
      <c r="E41">
        <f>GT_NG!Q41</f>
        <v>8.8079077002851935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770.60770399595026</v>
      </c>
      <c r="P41" s="37">
        <v>34.399999999999991</v>
      </c>
      <c r="Q41" s="37">
        <v>22.01</v>
      </c>
      <c r="R41" s="39">
        <v>23.5</v>
      </c>
      <c r="S41" s="39">
        <v>0</v>
      </c>
      <c r="T41" s="38">
        <f>SUMPRODUCT(LTA!J41:AN41,LTA!J$101:AN$101,LTA!J$104:AN$104)</f>
        <v>155.91</v>
      </c>
      <c r="U41" s="38">
        <f>SUMPRODUCT(LTA!J41:AN41,LTA!J$102:AN$102,LTA!J$104:AN$104)</f>
        <v>106.76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10.090537307860348</v>
      </c>
      <c r="AD41">
        <f t="shared" si="1"/>
        <v>952.27097438837518</v>
      </c>
      <c r="AE41">
        <f>'IDT-1'!C41</f>
        <v>0</v>
      </c>
      <c r="AF41" s="25"/>
      <c r="AG41">
        <f t="shared" si="2"/>
        <v>952.27097438837518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-165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5.365899999999999</v>
      </c>
      <c r="E42">
        <f>GT_NG!Q42</f>
        <v>8.8079077002851935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770.60531742512057</v>
      </c>
      <c r="P42" s="37">
        <v>34.399999999999991</v>
      </c>
      <c r="Q42" s="37">
        <v>22.01</v>
      </c>
      <c r="R42" s="39">
        <v>23.5</v>
      </c>
      <c r="S42" s="39">
        <v>0</v>
      </c>
      <c r="T42" s="38">
        <f>SUMPRODUCT(LTA!J42:AN42,LTA!J$101:AN$101,LTA!J$104:AN$104)</f>
        <v>173.39</v>
      </c>
      <c r="U42" s="38">
        <f>SUMPRODUCT(LTA!J42:AN42,LTA!J$102:AN$102,LTA!J$104:AN$104)</f>
        <v>106.76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10.344782466846942</v>
      </c>
      <c r="AD42">
        <f t="shared" si="1"/>
        <v>954.49434265855893</v>
      </c>
      <c r="AE42">
        <f>'IDT-1'!C42</f>
        <v>0</v>
      </c>
      <c r="AF42" s="25"/>
      <c r="AG42">
        <f t="shared" si="2"/>
        <v>954.49434265855893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-180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5.365899999999999</v>
      </c>
      <c r="E43">
        <f>GT_NG!Q43</f>
        <v>8.5779079052435456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764.80556386759599</v>
      </c>
      <c r="P43" s="37">
        <v>34.07</v>
      </c>
      <c r="Q43" s="37">
        <v>22.01</v>
      </c>
      <c r="R43" s="39">
        <v>23.5</v>
      </c>
      <c r="S43" s="39">
        <v>0</v>
      </c>
      <c r="T43" s="38">
        <f>SUMPRODUCT(LTA!J43:AN43,LTA!J$101:AN$101,LTA!J$104:AN$104)</f>
        <v>190.19</v>
      </c>
      <c r="U43" s="38">
        <f>SUMPRODUCT(LTA!J43:AN43,LTA!J$102:AN$102,LTA!J$104:AN$104)</f>
        <v>106.76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10.646333302609845</v>
      </c>
      <c r="AD43">
        <f t="shared" si="1"/>
        <v>936.63303847022974</v>
      </c>
      <c r="AE43">
        <f>'IDT-1'!C43</f>
        <v>0</v>
      </c>
      <c r="AF43" s="25"/>
      <c r="AG43">
        <f t="shared" si="2"/>
        <v>936.63303847022974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-208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5.365899999999999</v>
      </c>
      <c r="E44">
        <f>GT_NG!Q44</f>
        <v>8.5779079052435456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683.24106606468206</v>
      </c>
      <c r="P44" s="37">
        <v>34.07</v>
      </c>
      <c r="Q44" s="37">
        <v>22.01</v>
      </c>
      <c r="R44" s="39">
        <v>23.5</v>
      </c>
      <c r="S44" s="39">
        <v>0</v>
      </c>
      <c r="T44" s="38">
        <f>SUMPRODUCT(LTA!J44:AN44,LTA!J$101:AN$101,LTA!J$104:AN$104)</f>
        <v>209.24</v>
      </c>
      <c r="U44" s="38">
        <f>SUMPRODUCT(LTA!J44:AN44,LTA!J$102:AN$102,LTA!J$104:AN$104)</f>
        <v>106.76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9.7892382604647139</v>
      </c>
      <c r="AD44">
        <f t="shared" si="1"/>
        <v>921.97563570946102</v>
      </c>
      <c r="AE44">
        <f>'IDT-1'!C44</f>
        <v>0</v>
      </c>
      <c r="AF44" s="25"/>
      <c r="AG44">
        <f t="shared" si="2"/>
        <v>921.97563570946102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-161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5.365899999999999</v>
      </c>
      <c r="E45">
        <f>GT_NG!Q45</f>
        <v>8.5779079052435456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616.23564450143158</v>
      </c>
      <c r="P45" s="37">
        <v>34.07</v>
      </c>
      <c r="Q45" s="37">
        <v>22.01</v>
      </c>
      <c r="R45" s="39">
        <v>23.5</v>
      </c>
      <c r="S45" s="39">
        <v>0</v>
      </c>
      <c r="T45" s="38">
        <f>SUMPRODUCT(LTA!J45:AN45,LTA!J$101:AN$101,LTA!J$104:AN$104)</f>
        <v>221.04</v>
      </c>
      <c r="U45" s="38">
        <f>SUMPRODUCT(LTA!J45:AN45,LTA!J$102:AN$102,LTA!J$104:AN$104)</f>
        <v>106.76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9.0363219226845857</v>
      </c>
      <c r="AD45">
        <f t="shared" si="1"/>
        <v>908.52313048399071</v>
      </c>
      <c r="AE45">
        <f>'IDT-1'!C45</f>
        <v>0</v>
      </c>
      <c r="AF45" s="25"/>
      <c r="AG45">
        <f t="shared" si="2"/>
        <v>908.52313048399071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-120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5.365899999999999</v>
      </c>
      <c r="E46">
        <f>GT_NG!Q46</f>
        <v>8.5779079052435456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616.15724065436257</v>
      </c>
      <c r="P46" s="37">
        <v>34.07</v>
      </c>
      <c r="Q46" s="37">
        <v>22.01</v>
      </c>
      <c r="R46" s="39">
        <v>23.5</v>
      </c>
      <c r="S46" s="39">
        <v>0</v>
      </c>
      <c r="T46" s="38">
        <f>SUMPRODUCT(LTA!J46:AN46,LTA!J$101:AN$101,LTA!J$104:AN$104)</f>
        <v>234.32</v>
      </c>
      <c r="U46" s="38">
        <f>SUMPRODUCT(LTA!J46:AN46,LTA!J$102:AN$102,LTA!J$104:AN$104)</f>
        <v>106.76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9.2179075555034888</v>
      </c>
      <c r="AD46">
        <f t="shared" si="1"/>
        <v>911.54314100410272</v>
      </c>
      <c r="AE46">
        <f>'IDT-1'!C46</f>
        <v>0</v>
      </c>
      <c r="AF46" s="25"/>
      <c r="AG46">
        <f t="shared" si="2"/>
        <v>911.54314100410272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-130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5.365899999999999</v>
      </c>
      <c r="E47">
        <f>GT_NG!Q47</f>
        <v>8.5779079052435456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617.63262765549734</v>
      </c>
      <c r="P47" s="37">
        <v>24.24</v>
      </c>
      <c r="Q47" s="37">
        <v>11.629999999999999</v>
      </c>
      <c r="R47" s="39">
        <v>23.5</v>
      </c>
      <c r="S47" s="39">
        <v>0</v>
      </c>
      <c r="T47" s="38">
        <f>SUMPRODUCT(LTA!J47:AN47,LTA!J$101:AN$101,LTA!J$104:AN$104)</f>
        <v>241.34</v>
      </c>
      <c r="U47" s="38">
        <f>SUMPRODUCT(LTA!J47:AN47,LTA!J$102:AN$102,LTA!J$104:AN$104)</f>
        <v>77.930000000000007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18.25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8.7688634342211902</v>
      </c>
      <c r="AD47">
        <f t="shared" si="1"/>
        <v>924.69757212651984</v>
      </c>
      <c r="AE47">
        <f>'IDT-1'!C47</f>
        <v>0</v>
      </c>
      <c r="AF47" s="25"/>
      <c r="AG47">
        <f t="shared" si="2"/>
        <v>924.69757212651984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-95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5.365899999999999</v>
      </c>
      <c r="E48">
        <f>GT_NG!Q48</f>
        <v>8.5779079052435456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616.33516909196146</v>
      </c>
      <c r="P48" s="37">
        <v>21.187387820512821</v>
      </c>
      <c r="Q48" s="37">
        <v>14.799999999999999</v>
      </c>
      <c r="R48" s="39">
        <v>23.5</v>
      </c>
      <c r="S48" s="39">
        <v>0</v>
      </c>
      <c r="T48" s="38">
        <f>SUMPRODUCT(LTA!J48:AN48,LTA!J$101:AN$101,LTA!J$104:AN$104)</f>
        <v>246.76</v>
      </c>
      <c r="U48" s="38">
        <f>SUMPRODUCT(LTA!J48:AN48,LTA!J$102:AN$102,LTA!J$104:AN$104)</f>
        <v>59.510000000000005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8.5159088824256095</v>
      </c>
      <c r="AD48">
        <f t="shared" si="1"/>
        <v>892.52045593529226</v>
      </c>
      <c r="AE48">
        <f>'IDT-1'!C48</f>
        <v>0</v>
      </c>
      <c r="AF48" s="25"/>
      <c r="AG48">
        <f t="shared" si="2"/>
        <v>892.52045593529226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-95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5.365899999999999</v>
      </c>
      <c r="E49">
        <f>GT_NG!Q49</f>
        <v>8.5779079052435456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616.8990060484831</v>
      </c>
      <c r="P49" s="37">
        <v>16.332537290242385</v>
      </c>
      <c r="Q49" s="37">
        <v>14.799999999999999</v>
      </c>
      <c r="R49" s="39">
        <v>23.5</v>
      </c>
      <c r="S49" s="39">
        <v>0</v>
      </c>
      <c r="T49" s="38">
        <f>SUMPRODUCT(LTA!J49:AN49,LTA!J$101:AN$101,LTA!J$104:AN$104)</f>
        <v>249.76</v>
      </c>
      <c r="U49" s="38">
        <f>SUMPRODUCT(LTA!J49:AN49,LTA!J$102:AN$102,LTA!J$104:AN$104)</f>
        <v>59.510000000000005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-13</v>
      </c>
      <c r="AA49" s="76">
        <f>STOA!I49</f>
        <v>0</v>
      </c>
      <c r="AB49" s="76">
        <f>-STOA!O49</f>
        <v>0</v>
      </c>
      <c r="AC49">
        <f t="shared" si="0"/>
        <v>8.5451455679633881</v>
      </c>
      <c r="AD49">
        <f t="shared" si="1"/>
        <v>886.20020567600557</v>
      </c>
      <c r="AE49">
        <f>'IDT-1'!C49</f>
        <v>-17</v>
      </c>
      <c r="AF49" s="25"/>
      <c r="AG49">
        <f t="shared" si="2"/>
        <v>869.20020567600557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-87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5.365899999999999</v>
      </c>
      <c r="E50">
        <f>GT_NG!Q50</f>
        <v>8.5779079052435456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616.8990060484831</v>
      </c>
      <c r="P50" s="37">
        <v>16.332537290242385</v>
      </c>
      <c r="Q50" s="37">
        <v>14.799999999999999</v>
      </c>
      <c r="R50" s="39">
        <v>23.5</v>
      </c>
      <c r="S50" s="39">
        <v>0</v>
      </c>
      <c r="T50" s="38">
        <f>SUMPRODUCT(LTA!J50:AN50,LTA!J$101:AN$101,LTA!J$104:AN$104)</f>
        <v>252.59</v>
      </c>
      <c r="U50" s="38">
        <f>SUMPRODUCT(LTA!J50:AN50,LTA!J$102:AN$102,LTA!J$104:AN$104)</f>
        <v>59.510000000000005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8.5593582496807841</v>
      </c>
      <c r="AD50">
        <f t="shared" si="1"/>
        <v>890.01599299428813</v>
      </c>
      <c r="AE50">
        <f>'IDT-1'!C50</f>
        <v>-37</v>
      </c>
      <c r="AF50" s="25"/>
      <c r="AG50">
        <f t="shared" si="2"/>
        <v>853.01599299428813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-99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5.365899999999999</v>
      </c>
      <c r="E51">
        <f>GT_NG!Q51</f>
        <v>8.5779079052435456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619.56432843044365</v>
      </c>
      <c r="P51" s="37">
        <v>16.332537290242385</v>
      </c>
      <c r="Q51" s="37">
        <v>14.799999999999999</v>
      </c>
      <c r="R51" s="39">
        <v>22.5</v>
      </c>
      <c r="S51" s="39">
        <v>0</v>
      </c>
      <c r="T51" s="38">
        <f>SUMPRODUCT(LTA!J51:AN51,LTA!J$101:AN$101,LTA!J$104:AN$104)</f>
        <v>250.26999999999998</v>
      </c>
      <c r="U51" s="38">
        <f>SUMPRODUCT(LTA!J51:AN51,LTA!J$102:AN$102,LTA!J$104:AN$104)</f>
        <v>59.510000000000005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8.5542517642600764</v>
      </c>
      <c r="AD51">
        <f t="shared" si="1"/>
        <v>889.36642186166932</v>
      </c>
      <c r="AE51">
        <f>'IDT-1'!C51</f>
        <v>-62</v>
      </c>
      <c r="AF51" s="25"/>
      <c r="AG51">
        <f t="shared" si="2"/>
        <v>827.36642186166932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-99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5.365899999999999</v>
      </c>
      <c r="E52">
        <f>GT_NG!Q52</f>
        <v>8.5779079052435456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616.10432843044373</v>
      </c>
      <c r="P52" s="37">
        <v>16.332537290242385</v>
      </c>
      <c r="Q52" s="37">
        <v>14.799999999999999</v>
      </c>
      <c r="R52" s="39">
        <v>22.5</v>
      </c>
      <c r="S52" s="39">
        <v>0</v>
      </c>
      <c r="T52" s="38">
        <f>SUMPRODUCT(LTA!J52:AN52,LTA!J$101:AN$101,LTA!J$104:AN$104)</f>
        <v>249.26999999999998</v>
      </c>
      <c r="U52" s="38">
        <f>SUMPRODUCT(LTA!J52:AN52,LTA!J$102:AN$102,LTA!J$104:AN$104)</f>
        <v>59.510000000000005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8.3700987168905971</v>
      </c>
      <c r="AD52">
        <f t="shared" si="1"/>
        <v>904.09057490903899</v>
      </c>
      <c r="AE52">
        <f>'IDT-1'!C52</f>
        <v>-85</v>
      </c>
      <c r="AF52" s="25"/>
      <c r="AG52">
        <f t="shared" si="2"/>
        <v>819.09057490903899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-80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5.365899999999999</v>
      </c>
      <c r="E53">
        <f>GT_NG!Q53</f>
        <v>8.5779079052435456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618.4527850296306</v>
      </c>
      <c r="P53" s="37">
        <v>16.332537290242385</v>
      </c>
      <c r="Q53" s="37">
        <v>14.799999999999999</v>
      </c>
      <c r="R53" s="39">
        <v>22.5</v>
      </c>
      <c r="S53" s="39">
        <v>0</v>
      </c>
      <c r="T53" s="38">
        <f>SUMPRODUCT(LTA!J53:AN53,LTA!J$101:AN$101,LTA!J$104:AN$104)</f>
        <v>250.26999999999998</v>
      </c>
      <c r="U53" s="38">
        <f>SUMPRODUCT(LTA!J53:AN53,LTA!J$102:AN$102,LTA!J$104:AN$104)</f>
        <v>59.510000000000005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8.4905524977555054</v>
      </c>
      <c r="AD53">
        <f t="shared" si="1"/>
        <v>895.318577727361</v>
      </c>
      <c r="AE53">
        <f>'IDT-1'!C53</f>
        <v>-96</v>
      </c>
      <c r="AF53" s="25"/>
      <c r="AG53">
        <f t="shared" si="2"/>
        <v>799.318577727361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-92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5.365899999999999</v>
      </c>
      <c r="E54">
        <f>GT_NG!Q54</f>
        <v>8.5779079052435456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618.41539136447227</v>
      </c>
      <c r="P54" s="37">
        <v>16.332537290242385</v>
      </c>
      <c r="Q54" s="37">
        <v>14.799999999999999</v>
      </c>
      <c r="R54" s="39">
        <v>22.5</v>
      </c>
      <c r="S54" s="39">
        <v>0</v>
      </c>
      <c r="T54" s="38">
        <f>SUMPRODUCT(LTA!J54:AN54,LTA!J$101:AN$101,LTA!J$104:AN$104)</f>
        <v>251.26999999999998</v>
      </c>
      <c r="U54" s="38">
        <f>SUMPRODUCT(LTA!J54:AN54,LTA!J$102:AN$102,LTA!J$104:AN$104)</f>
        <v>59.510000000000005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8.3408344615151844</v>
      </c>
      <c r="AD54">
        <f t="shared" si="1"/>
        <v>916.43090209844297</v>
      </c>
      <c r="AE54">
        <f>'IDT-1'!C54</f>
        <v>-131</v>
      </c>
      <c r="AF54" s="25"/>
      <c r="AG54">
        <f t="shared" si="2"/>
        <v>785.43090209844297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-72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5.365899999999999</v>
      </c>
      <c r="E55">
        <f>GT_NG!Q55</f>
        <v>8.3433451762776727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618.41539136447227</v>
      </c>
      <c r="P55" s="37">
        <v>16.332537290242385</v>
      </c>
      <c r="Q55" s="37">
        <v>14.799999999999999</v>
      </c>
      <c r="R55" s="39">
        <v>22.5</v>
      </c>
      <c r="S55" s="39">
        <v>0</v>
      </c>
      <c r="T55" s="38">
        <f>SUMPRODUCT(LTA!J55:AN55,LTA!J$101:AN$101,LTA!J$104:AN$104)</f>
        <v>249.26999999999998</v>
      </c>
      <c r="U55" s="38">
        <f>SUMPRODUCT(LTA!J55:AN55,LTA!J$102:AN$102,LTA!J$104:AN$104)</f>
        <v>59.510000000000005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-120</v>
      </c>
      <c r="AA55" s="76">
        <f>STOA!I55</f>
        <v>0</v>
      </c>
      <c r="AB55" s="76">
        <f>-STOA!O55</f>
        <v>0</v>
      </c>
      <c r="AC55">
        <f t="shared" si="0"/>
        <v>9.4239894317938546</v>
      </c>
      <c r="AD55">
        <f t="shared" si="1"/>
        <v>773.11318439919842</v>
      </c>
      <c r="AE55">
        <f>'IDT-1'!C55</f>
        <v>0</v>
      </c>
      <c r="AF55" s="25"/>
      <c r="AG55">
        <f t="shared" si="2"/>
        <v>773.11318439919842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-92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5.365899999999999</v>
      </c>
      <c r="E56">
        <f>GT_NG!Q56</f>
        <v>8.3433451762776727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618.41539136447227</v>
      </c>
      <c r="P56" s="37">
        <v>16.332537290242385</v>
      </c>
      <c r="Q56" s="37">
        <v>14.799999999999999</v>
      </c>
      <c r="R56" s="39">
        <v>22.5</v>
      </c>
      <c r="S56" s="39">
        <v>0</v>
      </c>
      <c r="T56" s="38">
        <f>SUMPRODUCT(LTA!J56:AN56,LTA!J$101:AN$101,LTA!J$104:AN$104)</f>
        <v>248.26999999999998</v>
      </c>
      <c r="U56" s="38">
        <f>SUMPRODUCT(LTA!J56:AN56,LTA!J$102:AN$102,LTA!J$104:AN$104)</f>
        <v>59.510000000000005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-155</v>
      </c>
      <c r="AA56" s="76">
        <f>STOA!I56</f>
        <v>0</v>
      </c>
      <c r="AB56" s="76">
        <f>-STOA!O56</f>
        <v>0</v>
      </c>
      <c r="AC56">
        <f t="shared" si="0"/>
        <v>9.5262478877503156</v>
      </c>
      <c r="AD56">
        <f t="shared" si="1"/>
        <v>758.010925943242</v>
      </c>
      <c r="AE56">
        <f>'IDT-1'!C56</f>
        <v>0</v>
      </c>
      <c r="AF56" s="25"/>
      <c r="AG56">
        <f t="shared" si="2"/>
        <v>758.010925943242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-71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5.365899999999999</v>
      </c>
      <c r="E57">
        <f>GT_NG!Q57</f>
        <v>8.3433451762776727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618.41539136447227</v>
      </c>
      <c r="P57" s="37">
        <v>16.332537290242385</v>
      </c>
      <c r="Q57" s="37">
        <v>14.799999999999999</v>
      </c>
      <c r="R57" s="39">
        <v>22.5</v>
      </c>
      <c r="S57" s="39">
        <v>0</v>
      </c>
      <c r="T57" s="38">
        <f>SUMPRODUCT(LTA!J57:AN57,LTA!J$101:AN$101,LTA!J$104:AN$104)</f>
        <v>247.03</v>
      </c>
      <c r="U57" s="38">
        <f>SUMPRODUCT(LTA!J57:AN57,LTA!J$102:AN$102,LTA!J$104:AN$104)</f>
        <v>59.510000000000005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-175</v>
      </c>
      <c r="AA57" s="76">
        <f>STOA!I57</f>
        <v>0</v>
      </c>
      <c r="AB57" s="76">
        <f>-STOA!O57</f>
        <v>0</v>
      </c>
      <c r="AC57">
        <f t="shared" si="0"/>
        <v>9.5951890705763585</v>
      </c>
      <c r="AD57">
        <f t="shared" si="1"/>
        <v>746.70198476041594</v>
      </c>
      <c r="AE57">
        <f>'IDT-1'!C57</f>
        <v>0</v>
      </c>
      <c r="AF57" s="25"/>
      <c r="AG57">
        <f t="shared" si="2"/>
        <v>746.70198476041594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-61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5.365899999999999</v>
      </c>
      <c r="E58">
        <f>GT_NG!Q58</f>
        <v>8.3433451762776727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618.41539136447227</v>
      </c>
      <c r="P58" s="37">
        <v>16.332537290242385</v>
      </c>
      <c r="Q58" s="37">
        <v>14.799999999999999</v>
      </c>
      <c r="R58" s="39">
        <v>22.5</v>
      </c>
      <c r="S58" s="39">
        <v>0</v>
      </c>
      <c r="T58" s="38">
        <f>SUMPRODUCT(LTA!J58:AN58,LTA!J$101:AN$101,LTA!J$104:AN$104)</f>
        <v>244.03</v>
      </c>
      <c r="U58" s="38">
        <f>SUMPRODUCT(LTA!J58:AN58,LTA!J$102:AN$102,LTA!J$104:AN$104)</f>
        <v>59.510000000000005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-172</v>
      </c>
      <c r="AA58" s="76">
        <f>STOA!I58</f>
        <v>0</v>
      </c>
      <c r="AB58" s="76">
        <f>-STOA!O58</f>
        <v>0</v>
      </c>
      <c r="AC58">
        <f t="shared" si="0"/>
        <v>9.5167598425981286</v>
      </c>
      <c r="AD58">
        <f t="shared" si="1"/>
        <v>750.78041398839412</v>
      </c>
      <c r="AE58">
        <f>'IDT-1'!C58</f>
        <v>-8.1869999999999994</v>
      </c>
      <c r="AF58" s="25"/>
      <c r="AG58">
        <f t="shared" si="2"/>
        <v>742.5934139883941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-57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5.365899999999999</v>
      </c>
      <c r="E59">
        <f>GT_NG!Q59</f>
        <v>8.3433451762776727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617.24433982857647</v>
      </c>
      <c r="P59" s="37">
        <v>16.329999999999998</v>
      </c>
      <c r="Q59" s="37">
        <v>14.799999999999999</v>
      </c>
      <c r="R59" s="39">
        <v>22.5</v>
      </c>
      <c r="S59" s="39">
        <v>0</v>
      </c>
      <c r="T59" s="38">
        <f>SUMPRODUCT(LTA!J59:AN59,LTA!J$101:AN$101,LTA!J$104:AN$104)</f>
        <v>236.09</v>
      </c>
      <c r="U59" s="38">
        <f>SUMPRODUCT(LTA!J59:AN59,LTA!J$102:AN$102,LTA!J$104:AN$104)</f>
        <v>59.510000000000005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-165</v>
      </c>
      <c r="AA59" s="76">
        <f>STOA!I59</f>
        <v>0</v>
      </c>
      <c r="AB59" s="76">
        <f>-STOA!O59</f>
        <v>0</v>
      </c>
      <c r="AC59">
        <f t="shared" si="0"/>
        <v>9.2884474841021643</v>
      </c>
      <c r="AD59">
        <f t="shared" si="1"/>
        <v>761.89513752075209</v>
      </c>
      <c r="AE59">
        <f>'IDT-1'!C59</f>
        <v>-29.931000000000001</v>
      </c>
      <c r="AF59" s="25"/>
      <c r="AG59">
        <f t="shared" si="2"/>
        <v>731.96413752075205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-44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5.365899999999999</v>
      </c>
      <c r="E60">
        <f>GT_NG!Q60</f>
        <v>8.3433451762776727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617.24433982857647</v>
      </c>
      <c r="P60" s="37">
        <v>16.329999999999998</v>
      </c>
      <c r="Q60" s="37">
        <v>14.799999999999999</v>
      </c>
      <c r="R60" s="39">
        <v>22.5</v>
      </c>
      <c r="S60" s="39">
        <v>0</v>
      </c>
      <c r="T60" s="38">
        <f>SUMPRODUCT(LTA!J60:AN60,LTA!J$101:AN$101,LTA!J$104:AN$104)</f>
        <v>230.44</v>
      </c>
      <c r="U60" s="38">
        <f>SUMPRODUCT(LTA!J60:AN60,LTA!J$102:AN$102,LTA!J$104:AN$104)</f>
        <v>59.510000000000005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-148</v>
      </c>
      <c r="AA60" s="76">
        <f>STOA!I60</f>
        <v>0</v>
      </c>
      <c r="AB60" s="76">
        <f>-STOA!O60</f>
        <v>0</v>
      </c>
      <c r="AC60">
        <f t="shared" si="0"/>
        <v>9.1107350732978905</v>
      </c>
      <c r="AD60">
        <f t="shared" si="1"/>
        <v>773.42284993155624</v>
      </c>
      <c r="AE60">
        <f>'IDT-1'!C60</f>
        <v>-47.261000000000003</v>
      </c>
      <c r="AF60" s="25"/>
      <c r="AG60">
        <f t="shared" si="2"/>
        <v>726.16184993155628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-44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5.365899999999999</v>
      </c>
      <c r="E61">
        <f>GT_NG!Q61</f>
        <v>8.3433451762776727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617.24433982857647</v>
      </c>
      <c r="P61" s="37">
        <v>16.332537290242385</v>
      </c>
      <c r="Q61" s="37">
        <v>14.799999999999999</v>
      </c>
      <c r="R61" s="39">
        <v>22.5</v>
      </c>
      <c r="S61" s="39">
        <v>0</v>
      </c>
      <c r="T61" s="38">
        <f>SUMPRODUCT(LTA!J61:AN61,LTA!J$101:AN$101,LTA!J$104:AN$104)</f>
        <v>222.29</v>
      </c>
      <c r="U61" s="38">
        <f>SUMPRODUCT(LTA!J61:AN61,LTA!J$102:AN$102,LTA!J$104:AN$104)</f>
        <v>59.510000000000005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-134</v>
      </c>
      <c r="AA61" s="76">
        <f>STOA!I61</f>
        <v>0</v>
      </c>
      <c r="AB61" s="76">
        <f>-STOA!O61</f>
        <v>0</v>
      </c>
      <c r="AC61">
        <f t="shared" si="0"/>
        <v>8.8663745436618804</v>
      </c>
      <c r="AD61">
        <f t="shared" si="1"/>
        <v>788.51974775143458</v>
      </c>
      <c r="AE61">
        <f>'IDT-1'!C61</f>
        <v>-60.96</v>
      </c>
      <c r="AF61" s="25"/>
      <c r="AG61">
        <f t="shared" si="2"/>
        <v>727.55974775143454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-35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5.365899999999999</v>
      </c>
      <c r="E62">
        <f>GT_NG!Q62</f>
        <v>8.3433451762776727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618.1943398285764</v>
      </c>
      <c r="P62" s="37">
        <v>16.332537290242385</v>
      </c>
      <c r="Q62" s="37">
        <v>14.799999999999999</v>
      </c>
      <c r="R62" s="39">
        <v>22.5</v>
      </c>
      <c r="S62" s="39">
        <v>0</v>
      </c>
      <c r="T62" s="38">
        <f>SUMPRODUCT(LTA!J62:AN62,LTA!J$101:AN$101,LTA!J$104:AN$104)</f>
        <v>211.57</v>
      </c>
      <c r="U62" s="38">
        <f>SUMPRODUCT(LTA!J62:AN62,LTA!J$102:AN$102,LTA!J$104:AN$104)</f>
        <v>59.510000000000005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-127</v>
      </c>
      <c r="AA62" s="76">
        <f>STOA!I62</f>
        <v>0</v>
      </c>
      <c r="AB62" s="76">
        <f>-STOA!O62</f>
        <v>0</v>
      </c>
      <c r="AC62">
        <f t="shared" si="0"/>
        <v>8.7351393156836501</v>
      </c>
      <c r="AD62">
        <f t="shared" si="1"/>
        <v>785.88098297941269</v>
      </c>
      <c r="AE62">
        <f>'IDT-1'!C62</f>
        <v>-68.260000000000005</v>
      </c>
      <c r="AF62" s="25"/>
      <c r="AG62">
        <f t="shared" si="2"/>
        <v>717.6209829794127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-35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5.365899999999999</v>
      </c>
      <c r="E63">
        <f>GT_NG!Q63</f>
        <v>8.3433451762776727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557.52633367962233</v>
      </c>
      <c r="P63" s="37">
        <v>16.332537290242385</v>
      </c>
      <c r="Q63" s="37">
        <v>14.799999999999999</v>
      </c>
      <c r="R63" s="39">
        <v>23.5</v>
      </c>
      <c r="S63" s="39">
        <v>0</v>
      </c>
      <c r="T63" s="38">
        <f>SUMPRODUCT(LTA!J63:AN63,LTA!J$101:AN$101,LTA!J$104:AN$104)</f>
        <v>201.26</v>
      </c>
      <c r="U63" s="38">
        <f>SUMPRODUCT(LTA!J63:AN63,LTA!J$102:AN$102,LTA!J$104:AN$104)</f>
        <v>59.510000000000005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-108</v>
      </c>
      <c r="AA63" s="76">
        <f>STOA!I63</f>
        <v>0</v>
      </c>
      <c r="AB63" s="76">
        <f>-STOA!O63</f>
        <v>0</v>
      </c>
      <c r="AC63">
        <f t="shared" si="0"/>
        <v>7.9146376804611762</v>
      </c>
      <c r="AD63">
        <f t="shared" si="1"/>
        <v>789.93347846568122</v>
      </c>
      <c r="AE63">
        <f>'IDT-1'!C63</f>
        <v>-81.731999999999999</v>
      </c>
      <c r="AF63" s="25"/>
      <c r="AG63">
        <f t="shared" si="2"/>
        <v>708.20147846568125</v>
      </c>
      <c r="AI63" s="35">
        <f>PXIL!I63</f>
        <v>0</v>
      </c>
      <c r="AJ63" s="35">
        <f>PXIL!O63</f>
        <v>0</v>
      </c>
      <c r="AK63" s="35">
        <f>RTM_IEX!I63</f>
        <v>19.21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5.365899999999999</v>
      </c>
      <c r="E64">
        <f>GT_NG!Q64</f>
        <v>8.3433451762776727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557.52633367962233</v>
      </c>
      <c r="P64" s="37">
        <v>16.332537290242385</v>
      </c>
      <c r="Q64" s="37">
        <v>14.799999999999999</v>
      </c>
      <c r="R64" s="39">
        <v>23.5</v>
      </c>
      <c r="S64" s="39">
        <v>0</v>
      </c>
      <c r="T64" s="38">
        <f>SUMPRODUCT(LTA!J64:AN64,LTA!J$101:AN$101,LTA!J$104:AN$104)</f>
        <v>184.46</v>
      </c>
      <c r="U64" s="38">
        <f>SUMPRODUCT(LTA!J64:AN64,LTA!J$102:AN$102,LTA!J$104:AN$104)</f>
        <v>59.510000000000005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-102</v>
      </c>
      <c r="AA64" s="76">
        <f>STOA!I64</f>
        <v>0</v>
      </c>
      <c r="AB64" s="76">
        <f>-STOA!O64</f>
        <v>0</v>
      </c>
      <c r="AC64">
        <f t="shared" si="0"/>
        <v>7.7739477707655507</v>
      </c>
      <c r="AD64">
        <f t="shared" si="1"/>
        <v>784.08416837537686</v>
      </c>
      <c r="AE64">
        <f>'IDT-1'!C64</f>
        <v>-87.927000000000007</v>
      </c>
      <c r="AF64" s="25"/>
      <c r="AG64">
        <f t="shared" si="2"/>
        <v>696.15716837537684</v>
      </c>
      <c r="AI64" s="35">
        <f>PXIL!I64</f>
        <v>0</v>
      </c>
      <c r="AJ64" s="35">
        <f>PXIL!O64</f>
        <v>0</v>
      </c>
      <c r="AK64" s="35">
        <f>RTM_IEX!I64</f>
        <v>24.02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5.365899999999999</v>
      </c>
      <c r="E65">
        <f>GT_NG!Q65</f>
        <v>8.3433451762776727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580.16481527686051</v>
      </c>
      <c r="P65" s="37">
        <v>15.85</v>
      </c>
      <c r="Q65" s="37">
        <v>15</v>
      </c>
      <c r="R65" s="39">
        <v>23.4</v>
      </c>
      <c r="S65" s="39">
        <v>0</v>
      </c>
      <c r="T65" s="38">
        <f>SUMPRODUCT(LTA!J65:AN65,LTA!J$101:AN$101,LTA!J$104:AN$104)</f>
        <v>167.37</v>
      </c>
      <c r="U65" s="38">
        <f>SUMPRODUCT(LTA!J65:AN65,LTA!J$102:AN$102,LTA!J$104:AN$104)</f>
        <v>59.510000000000005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-77</v>
      </c>
      <c r="AA65" s="76">
        <f>STOA!I65</f>
        <v>0</v>
      </c>
      <c r="AB65" s="76">
        <f>-STOA!O65</f>
        <v>0</v>
      </c>
      <c r="AC65">
        <f t="shared" si="0"/>
        <v>7.4903351792950099</v>
      </c>
      <c r="AD65">
        <f t="shared" si="1"/>
        <v>798.20372527384325</v>
      </c>
      <c r="AE65">
        <f>'IDT-1'!C65</f>
        <v>-97.831000000000003</v>
      </c>
      <c r="AF65" s="25"/>
      <c r="AG65">
        <f t="shared" si="2"/>
        <v>700.37272527384323</v>
      </c>
      <c r="AI65" s="35">
        <f>PXIL!I65</f>
        <v>0</v>
      </c>
      <c r="AJ65" s="35">
        <f>PXIL!O65</f>
        <v>0</v>
      </c>
      <c r="AK65" s="35">
        <f>RTM_IEX!I65</f>
        <v>7.69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5.365899999999999</v>
      </c>
      <c r="E66">
        <f>GT_NG!Q66</f>
        <v>8.3433451762776727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580.2848152768604</v>
      </c>
      <c r="P66" s="37">
        <v>15.85</v>
      </c>
      <c r="Q66" s="37">
        <v>15</v>
      </c>
      <c r="R66" s="39">
        <v>22.767316124469588</v>
      </c>
      <c r="S66" s="39">
        <v>0</v>
      </c>
      <c r="T66" s="38">
        <f>SUMPRODUCT(LTA!J66:AN66,LTA!J$101:AN$101,LTA!J$104:AN$104)</f>
        <v>150</v>
      </c>
      <c r="U66" s="38">
        <f>SUMPRODUCT(LTA!J66:AN66,LTA!J$102:AN$102,LTA!J$104:AN$104)</f>
        <v>59.510000000000005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-45</v>
      </c>
      <c r="AA66" s="76">
        <f>STOA!I66</f>
        <v>0</v>
      </c>
      <c r="AB66" s="76">
        <f>-STOA!O66</f>
        <v>0</v>
      </c>
      <c r="AC66">
        <f t="shared" si="0"/>
        <v>7.0992880600225341</v>
      </c>
      <c r="AD66">
        <f t="shared" si="1"/>
        <v>812.71208851758524</v>
      </c>
      <c r="AE66">
        <f>'IDT-1'!C66</f>
        <v>-115.37</v>
      </c>
      <c r="AF66" s="25"/>
      <c r="AG66">
        <f t="shared" si="2"/>
        <v>697.34208851758524</v>
      </c>
      <c r="AI66" s="35">
        <f>PXIL!I66</f>
        <v>0</v>
      </c>
      <c r="AJ66" s="35">
        <f>PXIL!O66</f>
        <v>0</v>
      </c>
      <c r="AK66" s="35">
        <f>RTM_IEX!I66</f>
        <v>7.69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5.365899999999999</v>
      </c>
      <c r="E67">
        <f>GT_NG!Q67</f>
        <v>8.3433451762776727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623.41095641475442</v>
      </c>
      <c r="P67" s="37">
        <v>34.07</v>
      </c>
      <c r="Q67" s="37">
        <v>14.412037613122173</v>
      </c>
      <c r="R67" s="39">
        <v>20.52</v>
      </c>
      <c r="S67" s="39">
        <v>0</v>
      </c>
      <c r="T67" s="38">
        <f>SUMPRODUCT(LTA!J67:AN67,LTA!J$101:AN$101,LTA!J$104:AN$104)</f>
        <v>133.32999999999998</v>
      </c>
      <c r="U67" s="38">
        <f>SUMPRODUCT(LTA!J67:AN67,LTA!J$102:AN$102,LTA!J$104:AN$104)</f>
        <v>106.76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-75</v>
      </c>
      <c r="AA67" s="76">
        <f>STOA!I67</f>
        <v>0</v>
      </c>
      <c r="AB67" s="76">
        <f>-STOA!O67</f>
        <v>0</v>
      </c>
      <c r="AC67">
        <f t="shared" si="0"/>
        <v>8.2687844317266901</v>
      </c>
      <c r="AD67">
        <f t="shared" si="1"/>
        <v>824.94345477242757</v>
      </c>
      <c r="AE67">
        <f>'IDT-1'!C67</f>
        <v>-134.501</v>
      </c>
      <c r="AF67" s="25"/>
      <c r="AG67">
        <f t="shared" si="2"/>
        <v>690.4424547724276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-38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5.365899999999999</v>
      </c>
      <c r="E68">
        <f>GT_NG!Q68</f>
        <v>8.3433451762776727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618.87631192609831</v>
      </c>
      <c r="P68" s="37">
        <v>34.07</v>
      </c>
      <c r="Q68" s="37">
        <v>22.012810265577119</v>
      </c>
      <c r="R68" s="39">
        <v>18.86</v>
      </c>
      <c r="S68" s="39">
        <v>0</v>
      </c>
      <c r="T68" s="38">
        <f>SUMPRODUCT(LTA!J68:AN68,LTA!J$101:AN$101,LTA!J$104:AN$104)</f>
        <v>114.34</v>
      </c>
      <c r="U68" s="38">
        <f>SUMPRODUCT(LTA!J68:AN68,LTA!J$102:AN$102,LTA!J$104:AN$104)</f>
        <v>106.76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-46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7.801454863534941</v>
      </c>
      <c r="AD68">
        <f t="shared" ref="AD68:AD98" si="4">SUM(B68:AB68,AI68:AV68)-AC68</f>
        <v>849.82691250441837</v>
      </c>
      <c r="AE68">
        <f>'IDT-1'!C68</f>
        <v>-159.30500000000001</v>
      </c>
      <c r="AF68" s="25"/>
      <c r="AG68">
        <f t="shared" ref="AG68:AG98" si="5">SUM(AD68:AF68)</f>
        <v>690.52191250441842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-25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5.365899999999999</v>
      </c>
      <c r="E69">
        <f>GT_NG!Q69</f>
        <v>8.3433451762776727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656.01137230747429</v>
      </c>
      <c r="P69" s="37">
        <v>34.07</v>
      </c>
      <c r="Q69" s="37">
        <v>22.01</v>
      </c>
      <c r="R69" s="39">
        <v>17.8</v>
      </c>
      <c r="S69" s="39">
        <v>0</v>
      </c>
      <c r="T69" s="38">
        <f>SUMPRODUCT(LTA!J69:AN69,LTA!J$101:AN$101,LTA!J$104:AN$104)</f>
        <v>94.009999999999991</v>
      </c>
      <c r="U69" s="38">
        <f>SUMPRODUCT(LTA!J69:AN69,LTA!J$102:AN$102,LTA!J$104:AN$104)</f>
        <v>106.76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-8</v>
      </c>
      <c r="AA69" s="76">
        <f>STOA!I69</f>
        <v>0</v>
      </c>
      <c r="AB69" s="76">
        <f>-STOA!O69</f>
        <v>0</v>
      </c>
      <c r="AC69">
        <f t="shared" si="3"/>
        <v>7.7984633219165014</v>
      </c>
      <c r="AD69">
        <f t="shared" si="4"/>
        <v>881.57215416183544</v>
      </c>
      <c r="AE69">
        <f>'IDT-1'!C69</f>
        <v>-192.553</v>
      </c>
      <c r="AF69" s="25"/>
      <c r="AG69">
        <f t="shared" si="5"/>
        <v>689.01915416183544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-47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5.365899999999999</v>
      </c>
      <c r="E70">
        <f>GT_NG!Q70</f>
        <v>8.3433451762776727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667.61647486190168</v>
      </c>
      <c r="P70" s="37">
        <v>34.07</v>
      </c>
      <c r="Q70" s="37">
        <v>22.01</v>
      </c>
      <c r="R70" s="39">
        <v>13.867343420800612</v>
      </c>
      <c r="S70" s="39">
        <v>0</v>
      </c>
      <c r="T70" s="38">
        <f>SUMPRODUCT(LTA!J70:AN70,LTA!J$101:AN$101,LTA!J$104:AN$104)</f>
        <v>72.260000000000005</v>
      </c>
      <c r="U70" s="38">
        <f>SUMPRODUCT(LTA!J70:AN70,LTA!J$102:AN$102,LTA!J$104:AN$104)</f>
        <v>106.76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-190</v>
      </c>
      <c r="AA70" s="76">
        <f>STOA!I70</f>
        <v>0</v>
      </c>
      <c r="AB70" s="76">
        <f>-STOA!O70</f>
        <v>0</v>
      </c>
      <c r="AC70">
        <f t="shared" si="3"/>
        <v>9.0250825085660136</v>
      </c>
      <c r="AD70">
        <f t="shared" si="4"/>
        <v>696.26798095041397</v>
      </c>
      <c r="AE70">
        <f>'IDT-1'!C70</f>
        <v>0</v>
      </c>
      <c r="AF70" s="25"/>
      <c r="AG70">
        <f t="shared" si="5"/>
        <v>696.26798095041397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-35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5.365899999999999</v>
      </c>
      <c r="E71">
        <f>GT_NG!Q71</f>
        <v>8.3433451762776727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707.38310078274696</v>
      </c>
      <c r="P71" s="37">
        <v>34.07</v>
      </c>
      <c r="Q71" s="37">
        <v>22.01</v>
      </c>
      <c r="R71" s="39">
        <v>8.2100000000000009</v>
      </c>
      <c r="S71" s="39">
        <v>0</v>
      </c>
      <c r="T71" s="38">
        <f>SUMPRODUCT(LTA!J71:AN71,LTA!J$101:AN$101,LTA!J$104:AN$104)</f>
        <v>54.92</v>
      </c>
      <c r="U71" s="38">
        <f>SUMPRODUCT(LTA!J71:AN71,LTA!J$102:AN$102,LTA!J$104:AN$104)</f>
        <v>106.76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-136</v>
      </c>
      <c r="AA71" s="76">
        <f>STOA!I71</f>
        <v>0</v>
      </c>
      <c r="AB71" s="76">
        <f>-STOA!O71</f>
        <v>0</v>
      </c>
      <c r="AC71">
        <f t="shared" si="3"/>
        <v>8.9043207270230251</v>
      </c>
      <c r="AD71">
        <f t="shared" si="4"/>
        <v>745.15802523200171</v>
      </c>
      <c r="AE71">
        <f>'IDT-1'!C71</f>
        <v>-29</v>
      </c>
      <c r="AF71" s="25"/>
      <c r="AG71">
        <f t="shared" si="5"/>
        <v>716.15802523200171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-57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5.365899999999999</v>
      </c>
      <c r="E72">
        <f>GT_NG!Q72</f>
        <v>8.3433451762776727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751.64614067052491</v>
      </c>
      <c r="P72" s="37">
        <v>34.07</v>
      </c>
      <c r="Q72" s="37">
        <v>22.01</v>
      </c>
      <c r="R72" s="39">
        <v>4.3226551936078677</v>
      </c>
      <c r="S72" s="39">
        <v>0</v>
      </c>
      <c r="T72" s="38">
        <f>SUMPRODUCT(LTA!J72:AN72,LTA!J$101:AN$101,LTA!J$104:AN$104)</f>
        <v>38.22</v>
      </c>
      <c r="U72" s="38">
        <f>SUMPRODUCT(LTA!J72:AN72,LTA!J$102:AN$102,LTA!J$104:AN$104)</f>
        <v>106.76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-92</v>
      </c>
      <c r="AA72" s="76">
        <f>STOA!I72</f>
        <v>0</v>
      </c>
      <c r="AB72" s="76">
        <f>-STOA!O72</f>
        <v>0</v>
      </c>
      <c r="AC72">
        <f t="shared" si="3"/>
        <v>8.8452902818970998</v>
      </c>
      <c r="AD72">
        <f t="shared" si="4"/>
        <v>799.89275075851344</v>
      </c>
      <c r="AE72">
        <f>'IDT-1'!C72</f>
        <v>-63</v>
      </c>
      <c r="AF72" s="25"/>
      <c r="AG72">
        <f t="shared" si="5"/>
        <v>736.89275075851344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-70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5.365899999999999</v>
      </c>
      <c r="E73">
        <f>GT_NG!Q73</f>
        <v>8.3433451762776727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766.80213099880871</v>
      </c>
      <c r="P73" s="37">
        <v>34.07</v>
      </c>
      <c r="Q73" s="37">
        <v>22.01</v>
      </c>
      <c r="R73" s="39">
        <v>2.06</v>
      </c>
      <c r="S73" s="39">
        <v>0</v>
      </c>
      <c r="T73" s="38">
        <f>SUMPRODUCT(LTA!J73:AN73,LTA!J$101:AN$101,LTA!J$104:AN$104)</f>
        <v>25.98</v>
      </c>
      <c r="U73" s="38">
        <f>SUMPRODUCT(LTA!J73:AN73,LTA!J$102:AN$102,LTA!J$104:AN$104)</f>
        <v>106.76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-35</v>
      </c>
      <c r="AA73" s="76">
        <f>STOA!I73</f>
        <v>0</v>
      </c>
      <c r="AB73" s="76">
        <f>-STOA!O73</f>
        <v>0</v>
      </c>
      <c r="AC73">
        <f t="shared" si="3"/>
        <v>8.4573203818173575</v>
      </c>
      <c r="AD73">
        <f t="shared" si="4"/>
        <v>850.93405579326907</v>
      </c>
      <c r="AE73">
        <f>'IDT-1'!C73</f>
        <v>-95</v>
      </c>
      <c r="AF73" s="25"/>
      <c r="AG73">
        <f t="shared" si="5"/>
        <v>755.93405579326907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-77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5.365899999999999</v>
      </c>
      <c r="E74">
        <f>GT_NG!Q74</f>
        <v>8.3433451762776727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772.51209847504947</v>
      </c>
      <c r="P74" s="37">
        <v>34.07</v>
      </c>
      <c r="Q74" s="37">
        <v>22.01</v>
      </c>
      <c r="R74" s="39">
        <v>0.78</v>
      </c>
      <c r="S74" s="39">
        <v>0</v>
      </c>
      <c r="T74" s="38">
        <f>SUMPRODUCT(LTA!J74:AN74,LTA!J$101:AN$101,LTA!J$104:AN$104)</f>
        <v>18.8</v>
      </c>
      <c r="U74" s="38">
        <f>SUMPRODUCT(LTA!J74:AN74,LTA!J$102:AN$102,LTA!J$104:AN$104)</f>
        <v>106.76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-15</v>
      </c>
      <c r="AA74" s="76">
        <f>STOA!I74</f>
        <v>0</v>
      </c>
      <c r="AB74" s="76">
        <f>-STOA!O74</f>
        <v>0</v>
      </c>
      <c r="AC74">
        <f t="shared" si="3"/>
        <v>8.2393371710669268</v>
      </c>
      <c r="AD74">
        <f t="shared" si="4"/>
        <v>873.40200648026018</v>
      </c>
      <c r="AE74">
        <f>'IDT-1'!C74</f>
        <v>-105</v>
      </c>
      <c r="AF74" s="25"/>
      <c r="AG74">
        <f t="shared" si="5"/>
        <v>768.40200648026018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-72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5.365899999999999</v>
      </c>
      <c r="E75">
        <f>GT_NG!Q75</f>
        <v>8.6468991216396063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772.51209847504947</v>
      </c>
      <c r="P75" s="37">
        <v>34.07</v>
      </c>
      <c r="Q75" s="37">
        <v>22.01</v>
      </c>
      <c r="R75" s="39">
        <v>0</v>
      </c>
      <c r="S75" s="39">
        <v>0</v>
      </c>
      <c r="T75" s="38">
        <f>SUMPRODUCT(LTA!J75:AN75,LTA!J$101:AN$101,LTA!J$104:AN$104)</f>
        <v>14.42</v>
      </c>
      <c r="U75" s="38">
        <f>SUMPRODUCT(LTA!J75:AN75,LTA!J$102:AN$102,LTA!J$104:AN$104)</f>
        <v>106.76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27.48</v>
      </c>
      <c r="Z75" s="35">
        <f>IEX!O75</f>
        <v>0</v>
      </c>
      <c r="AA75" s="76">
        <f>STOA!I75</f>
        <v>0</v>
      </c>
      <c r="AB75" s="76">
        <f>-STOA!O75</f>
        <v>-249.79</v>
      </c>
      <c r="AC75">
        <f t="shared" si="3"/>
        <v>10.274772895065908</v>
      </c>
      <c r="AD75">
        <f t="shared" si="4"/>
        <v>805.46012470162339</v>
      </c>
      <c r="AE75">
        <f>'IDT-1'!C75</f>
        <v>0</v>
      </c>
      <c r="AF75" s="25"/>
      <c r="AG75">
        <f t="shared" si="5"/>
        <v>805.46012470162339</v>
      </c>
      <c r="AI75" s="35">
        <f>PXIL!I75</f>
        <v>0</v>
      </c>
      <c r="AJ75" s="35">
        <f>PXIL!O75</f>
        <v>0</v>
      </c>
      <c r="AK75" s="35">
        <f>RTM_IEX!I75</f>
        <v>38.700000000000003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35.56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5.365899999999999</v>
      </c>
      <c r="E76">
        <f>GT_NG!Q76</f>
        <v>8.6468991216396063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768.72713788349029</v>
      </c>
      <c r="P76" s="37">
        <v>34.07</v>
      </c>
      <c r="Q76" s="37">
        <v>22.01</v>
      </c>
      <c r="R76" s="39">
        <v>0</v>
      </c>
      <c r="S76" s="39">
        <v>0</v>
      </c>
      <c r="T76" s="38">
        <f>SUMPRODUCT(LTA!J76:AN76,LTA!J$101:AN$101,LTA!J$104:AN$104)</f>
        <v>14.15</v>
      </c>
      <c r="U76" s="38">
        <f>SUMPRODUCT(LTA!J76:AN76,LTA!J$102:AN$102,LTA!J$104:AN$104)</f>
        <v>106.92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22.07</v>
      </c>
      <c r="Z76" s="35">
        <f>IEX!O76</f>
        <v>0</v>
      </c>
      <c r="AA76" s="76">
        <f>STOA!I76</f>
        <v>0</v>
      </c>
      <c r="AB76" s="76">
        <f>-STOA!O76</f>
        <v>-249.79</v>
      </c>
      <c r="AC76">
        <f t="shared" si="3"/>
        <v>10.260382202451746</v>
      </c>
      <c r="AD76">
        <f t="shared" si="4"/>
        <v>803.62955480267829</v>
      </c>
      <c r="AE76">
        <f>'IDT-1'!C76</f>
        <v>0</v>
      </c>
      <c r="AF76" s="25"/>
      <c r="AG76">
        <f t="shared" si="5"/>
        <v>803.62955480267829</v>
      </c>
      <c r="AI76" s="35">
        <f>PXIL!I76</f>
        <v>0</v>
      </c>
      <c r="AJ76" s="35">
        <f>PXIL!O76</f>
        <v>0</v>
      </c>
      <c r="AK76" s="35">
        <f>RTM_IEX!I76</f>
        <v>42.83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38.89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5.365899999999999</v>
      </c>
      <c r="E77">
        <f>GT_NG!Q77</f>
        <v>8.6468991216396063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772.98564371352131</v>
      </c>
      <c r="P77" s="37">
        <v>34.07</v>
      </c>
      <c r="Q77" s="37">
        <v>22.01</v>
      </c>
      <c r="R77" s="39">
        <v>0</v>
      </c>
      <c r="S77" s="39">
        <v>0</v>
      </c>
      <c r="T77" s="38">
        <f>SUMPRODUCT(LTA!J77:AN77,LTA!J$101:AN$101,LTA!J$104:AN$104)</f>
        <v>14.39</v>
      </c>
      <c r="U77" s="38">
        <f>SUMPRODUCT(LTA!J77:AN77,LTA!J$102:AN$102,LTA!J$104:AN$104)</f>
        <v>107.09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17.88</v>
      </c>
      <c r="Z77" s="35">
        <f>IEX!O77</f>
        <v>0</v>
      </c>
      <c r="AA77" s="76">
        <f>STOA!I77</f>
        <v>0</v>
      </c>
      <c r="AB77" s="76">
        <f>-STOA!O77</f>
        <v>-249.79</v>
      </c>
      <c r="AC77">
        <f t="shared" si="3"/>
        <v>10.253662547925986</v>
      </c>
      <c r="AD77">
        <f t="shared" si="4"/>
        <v>802.7747802872351</v>
      </c>
      <c r="AE77">
        <f>'IDT-1'!C77</f>
        <v>0</v>
      </c>
      <c r="AF77" s="25"/>
      <c r="AG77">
        <f t="shared" si="5"/>
        <v>802.7747802872351</v>
      </c>
      <c r="AI77" s="35">
        <f>PXIL!I77</f>
        <v>0</v>
      </c>
      <c r="AJ77" s="35">
        <f>PXIL!O77</f>
        <v>0</v>
      </c>
      <c r="AK77" s="35">
        <f>RTM_IEX!I77</f>
        <v>45.42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34.96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5.365899999999999</v>
      </c>
      <c r="E78">
        <f>GT_NG!Q78</f>
        <v>8.6468991216396063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753.13844624835474</v>
      </c>
      <c r="P78" s="37">
        <v>34.07</v>
      </c>
      <c r="Q78" s="37">
        <v>22.01</v>
      </c>
      <c r="R78" s="39">
        <v>0</v>
      </c>
      <c r="S78" s="39">
        <v>0</v>
      </c>
      <c r="T78" s="38">
        <f>SUMPRODUCT(LTA!J78:AN78,LTA!J$101:AN$101,LTA!J$104:AN$104)</f>
        <v>14.67</v>
      </c>
      <c r="U78" s="38">
        <f>SUMPRODUCT(LTA!J78:AN78,LTA!J$102:AN$102,LTA!J$104:AN$104)</f>
        <v>107.26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21.2</v>
      </c>
      <c r="Z78" s="35">
        <f>IEX!O78</f>
        <v>0</v>
      </c>
      <c r="AA78" s="76">
        <f>STOA!I78</f>
        <v>0</v>
      </c>
      <c r="AB78" s="76">
        <f>-STOA!O78</f>
        <v>-249.79</v>
      </c>
      <c r="AC78">
        <f t="shared" si="3"/>
        <v>10.143704407697687</v>
      </c>
      <c r="AD78">
        <f t="shared" si="4"/>
        <v>788.78754096229682</v>
      </c>
      <c r="AE78">
        <f>'IDT-1'!C78</f>
        <v>0</v>
      </c>
      <c r="AF78" s="25"/>
      <c r="AG78">
        <f t="shared" si="5"/>
        <v>788.78754096229682</v>
      </c>
      <c r="AI78" s="35">
        <f>PXIL!I78</f>
        <v>0</v>
      </c>
      <c r="AJ78" s="35">
        <f>PXIL!O78</f>
        <v>0</v>
      </c>
      <c r="AK78" s="35">
        <f>RTM_IEX!I78</f>
        <v>38.159999999999997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44.2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5.365899999999999</v>
      </c>
      <c r="E79">
        <f>GT_NG!Q79</f>
        <v>8.6468991216396063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740.54561636769506</v>
      </c>
      <c r="P79" s="37">
        <v>34.07</v>
      </c>
      <c r="Q79" s="37">
        <v>22.01</v>
      </c>
      <c r="R79" s="39">
        <v>0</v>
      </c>
      <c r="S79" s="39">
        <v>0</v>
      </c>
      <c r="T79" s="38">
        <f>SUMPRODUCT(LTA!J79:AN79,LTA!J$101:AN$101,LTA!J$104:AN$104)</f>
        <v>15</v>
      </c>
      <c r="U79" s="38">
        <f>SUMPRODUCT(LTA!J79:AN79,LTA!J$102:AN$102,LTA!J$104:AN$104)</f>
        <v>107.42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25.37</v>
      </c>
      <c r="Z79" s="35">
        <f>IEX!O79</f>
        <v>0</v>
      </c>
      <c r="AA79" s="76">
        <f>STOA!I79</f>
        <v>0</v>
      </c>
      <c r="AB79" s="76">
        <f>-STOA!O79</f>
        <v>-230.57</v>
      </c>
      <c r="AC79">
        <f t="shared" si="3"/>
        <v>9.6902597972368874</v>
      </c>
      <c r="AD79">
        <f t="shared" si="4"/>
        <v>769.69815569209777</v>
      </c>
      <c r="AE79">
        <f>'IDT-1'!C79</f>
        <v>0</v>
      </c>
      <c r="AF79" s="25"/>
      <c r="AG79">
        <f t="shared" si="5"/>
        <v>769.69815569209777</v>
      </c>
      <c r="AI79" s="35">
        <f>PXIL!I79</f>
        <v>0</v>
      </c>
      <c r="AJ79" s="35">
        <f>PXIL!O79</f>
        <v>0</v>
      </c>
      <c r="AK79" s="35">
        <f>RTM_IEX!I79</f>
        <v>15.76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35.770000000000003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5.365899999999999</v>
      </c>
      <c r="E80">
        <f>GT_NG!Q80</f>
        <v>8.6468991216396063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735.27740242397169</v>
      </c>
      <c r="P80" s="37">
        <v>34.07</v>
      </c>
      <c r="Q80" s="37">
        <v>22.01</v>
      </c>
      <c r="R80" s="39">
        <v>0</v>
      </c>
      <c r="S80" s="39">
        <v>0</v>
      </c>
      <c r="T80" s="38">
        <f>SUMPRODUCT(LTA!J80:AN80,LTA!J$101:AN$101,LTA!J$104:AN$104)</f>
        <v>16</v>
      </c>
      <c r="U80" s="38">
        <f>SUMPRODUCT(LTA!J80:AN80,LTA!J$102:AN$102,LTA!J$104:AN$104)</f>
        <v>107.59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23.63</v>
      </c>
      <c r="Z80" s="35">
        <f>IEX!O80</f>
        <v>0</v>
      </c>
      <c r="AA80" s="76">
        <f>STOA!I80</f>
        <v>0</v>
      </c>
      <c r="AB80" s="76">
        <f>-STOA!O80</f>
        <v>-230.57</v>
      </c>
      <c r="AC80">
        <f t="shared" si="3"/>
        <v>9.6486997284758456</v>
      </c>
      <c r="AD80">
        <f t="shared" si="4"/>
        <v>764.41150181713544</v>
      </c>
      <c r="AE80">
        <f>'IDT-1'!C80</f>
        <v>0</v>
      </c>
      <c r="AF80" s="25"/>
      <c r="AG80">
        <f t="shared" si="5"/>
        <v>764.41150181713544</v>
      </c>
      <c r="AI80" s="35">
        <f>PXIL!I80</f>
        <v>0</v>
      </c>
      <c r="AJ80" s="35">
        <f>PXIL!O80</f>
        <v>0</v>
      </c>
      <c r="AK80" s="35">
        <f>RTM_IEX!I80</f>
        <v>17.79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34.25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5.365899999999999</v>
      </c>
      <c r="E81">
        <f>GT_NG!Q81</f>
        <v>8.8768991444127554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724.30134301075577</v>
      </c>
      <c r="P81" s="37">
        <v>34.07</v>
      </c>
      <c r="Q81" s="37">
        <v>22.01</v>
      </c>
      <c r="R81" s="39">
        <v>0</v>
      </c>
      <c r="S81" s="39">
        <v>0</v>
      </c>
      <c r="T81" s="38">
        <f>SUMPRODUCT(LTA!J81:AN81,LTA!J$101:AN$101,LTA!J$104:AN$104)</f>
        <v>17.329999999999998</v>
      </c>
      <c r="U81" s="38">
        <f>SUMPRODUCT(LTA!J81:AN81,LTA!J$102:AN$102,LTA!J$104:AN$104)</f>
        <v>107.59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18.72</v>
      </c>
      <c r="Z81" s="35">
        <f>IEX!O81</f>
        <v>0</v>
      </c>
      <c r="AA81" s="76">
        <f>STOA!I81</f>
        <v>0</v>
      </c>
      <c r="AB81" s="76">
        <f>-STOA!O81</f>
        <v>-230.57</v>
      </c>
      <c r="AC81">
        <f t="shared" si="3"/>
        <v>9.5119184652303925</v>
      </c>
      <c r="AD81">
        <f t="shared" si="4"/>
        <v>747.01222368993842</v>
      </c>
      <c r="AE81">
        <f>'IDT-1'!C81</f>
        <v>0</v>
      </c>
      <c r="AF81" s="25"/>
      <c r="AG81">
        <f t="shared" si="5"/>
        <v>747.01222368993842</v>
      </c>
      <c r="AI81" s="35">
        <f>PXIL!I81</f>
        <v>0</v>
      </c>
      <c r="AJ81" s="35">
        <f>PXIL!O81</f>
        <v>0</v>
      </c>
      <c r="AK81" s="35">
        <f>RTM_IEX!I81</f>
        <v>9.35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39.479999999999997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5.365899999999999</v>
      </c>
      <c r="E82">
        <f>GT_NG!Q82</f>
        <v>8.8768991444127554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725.87067124025248</v>
      </c>
      <c r="P82" s="37">
        <v>34.07</v>
      </c>
      <c r="Q82" s="37">
        <v>22.01</v>
      </c>
      <c r="R82" s="39">
        <v>0</v>
      </c>
      <c r="S82" s="39">
        <v>0</v>
      </c>
      <c r="T82" s="38">
        <f>SUMPRODUCT(LTA!J82:AN82,LTA!J$101:AN$101,LTA!J$104:AN$104)</f>
        <v>18.329999999999998</v>
      </c>
      <c r="U82" s="38">
        <f>SUMPRODUCT(LTA!J82:AN82,LTA!J$102:AN$102,LTA!J$104:AN$104)</f>
        <v>107.59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17.77</v>
      </c>
      <c r="Z82" s="35">
        <f>IEX!O82</f>
        <v>0</v>
      </c>
      <c r="AA82" s="76">
        <f>STOA!I82</f>
        <v>0</v>
      </c>
      <c r="AB82" s="76">
        <f>-STOA!O82</f>
        <v>-230.57</v>
      </c>
      <c r="AC82">
        <f t="shared" si="3"/>
        <v>9.5141752254204661</v>
      </c>
      <c r="AD82">
        <f t="shared" si="4"/>
        <v>747.29929515924493</v>
      </c>
      <c r="AE82">
        <f>'IDT-1'!C82</f>
        <v>0</v>
      </c>
      <c r="AF82" s="25"/>
      <c r="AG82">
        <f t="shared" si="5"/>
        <v>747.29929515924493</v>
      </c>
      <c r="AI82" s="35">
        <f>PXIL!I82</f>
        <v>0</v>
      </c>
      <c r="AJ82" s="35">
        <f>PXIL!O82</f>
        <v>0</v>
      </c>
      <c r="AK82" s="35">
        <f>RTM_IEX!I82</f>
        <v>13.45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34.049999999999997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5.365899999999999</v>
      </c>
      <c r="E83">
        <f>GT_NG!Q83</f>
        <v>8.8768991444127554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716.57566630557278</v>
      </c>
      <c r="P83" s="37">
        <v>33.069999999999993</v>
      </c>
      <c r="Q83" s="37">
        <v>22.01</v>
      </c>
      <c r="R83" s="39">
        <v>0</v>
      </c>
      <c r="S83" s="39">
        <v>0</v>
      </c>
      <c r="T83" s="38">
        <f>SUMPRODUCT(LTA!J83:AN83,LTA!J$101:AN$101,LTA!J$104:AN$104)</f>
        <v>19.329999999999998</v>
      </c>
      <c r="U83" s="38">
        <f>SUMPRODUCT(LTA!J83:AN83,LTA!J$102:AN$102,LTA!J$104:AN$104)</f>
        <v>107.59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72.05</v>
      </c>
      <c r="Z83" s="35">
        <f>IEX!O83</f>
        <v>0</v>
      </c>
      <c r="AA83" s="76">
        <f>STOA!I83</f>
        <v>0</v>
      </c>
      <c r="AB83" s="76">
        <f>-STOA!O83</f>
        <v>-269</v>
      </c>
      <c r="AC83">
        <f t="shared" si="3"/>
        <v>9.871626648530448</v>
      </c>
      <c r="AD83">
        <f t="shared" si="4"/>
        <v>715.60683880145507</v>
      </c>
      <c r="AE83">
        <f>'IDT-1'!C83</f>
        <v>0</v>
      </c>
      <c r="AF83" s="25"/>
      <c r="AG83">
        <f t="shared" si="5"/>
        <v>715.60683880145507</v>
      </c>
      <c r="AI83" s="35">
        <f>PXIL!I83</f>
        <v>0</v>
      </c>
      <c r="AJ83" s="35">
        <f>PXIL!O83</f>
        <v>0</v>
      </c>
      <c r="AK83" s="35">
        <f>RTM_IEX!I83</f>
        <v>9.61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5.365899999999999</v>
      </c>
      <c r="E84">
        <f>GT_NG!Q84</f>
        <v>8.8768991444127554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712.37888114641464</v>
      </c>
      <c r="P84" s="37">
        <v>33.069999999999993</v>
      </c>
      <c r="Q84" s="37">
        <v>22.01</v>
      </c>
      <c r="R84" s="39">
        <v>0</v>
      </c>
      <c r="S84" s="39">
        <v>0</v>
      </c>
      <c r="T84" s="38">
        <f>SUMPRODUCT(LTA!J84:AN84,LTA!J$101:AN$101,LTA!J$104:AN$104)</f>
        <v>21.33</v>
      </c>
      <c r="U84" s="38">
        <f>SUMPRODUCT(LTA!J84:AN84,LTA!J$102:AN$102,LTA!J$104:AN$104)</f>
        <v>107.59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52.84</v>
      </c>
      <c r="Z84" s="35">
        <f>IEX!O84</f>
        <v>0</v>
      </c>
      <c r="AA84" s="76">
        <f>STOA!I84</f>
        <v>0</v>
      </c>
      <c r="AB84" s="76">
        <f>-STOA!O84</f>
        <v>-269</v>
      </c>
      <c r="AC84">
        <f t="shared" si="3"/>
        <v>9.8020757242890149</v>
      </c>
      <c r="AD84">
        <f t="shared" si="4"/>
        <v>706.75960456653854</v>
      </c>
      <c r="AE84">
        <f>'IDT-1'!C84</f>
        <v>0</v>
      </c>
      <c r="AF84" s="25"/>
      <c r="AG84">
        <f t="shared" si="5"/>
        <v>706.75960456653854</v>
      </c>
      <c r="AI84" s="35">
        <f>PXIL!I84</f>
        <v>0</v>
      </c>
      <c r="AJ84" s="35">
        <f>PXIL!O84</f>
        <v>0</v>
      </c>
      <c r="AK84" s="35">
        <f>RTM_IEX!I84</f>
        <v>22.1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5.365899999999999</v>
      </c>
      <c r="E85">
        <f>GT_NG!Q85</f>
        <v>8.8768991444127554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713.23802829881674</v>
      </c>
      <c r="P85" s="37">
        <v>34.07</v>
      </c>
      <c r="Q85" s="37">
        <v>22.01</v>
      </c>
      <c r="R85" s="39">
        <v>0</v>
      </c>
      <c r="S85" s="39">
        <v>0</v>
      </c>
      <c r="T85" s="38">
        <f>SUMPRODUCT(LTA!J85:AN85,LTA!J$101:AN$101,LTA!J$104:AN$104)</f>
        <v>22.67</v>
      </c>
      <c r="U85" s="38">
        <f>SUMPRODUCT(LTA!J85:AN85,LTA!J$102:AN$102,LTA!J$104:AN$104)</f>
        <v>107.76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38.43</v>
      </c>
      <c r="Z85" s="35">
        <f>IEX!O85</f>
        <v>0</v>
      </c>
      <c r="AA85" s="76">
        <f>STOA!I85</f>
        <v>0</v>
      </c>
      <c r="AB85" s="76">
        <f>-STOA!O85</f>
        <v>-269</v>
      </c>
      <c r="AC85">
        <f t="shared" si="3"/>
        <v>9.8882590720777497</v>
      </c>
      <c r="AD85">
        <f t="shared" si="4"/>
        <v>717.72256837115174</v>
      </c>
      <c r="AE85">
        <f>'IDT-1'!C85</f>
        <v>0</v>
      </c>
      <c r="AF85" s="25"/>
      <c r="AG85">
        <f t="shared" si="5"/>
        <v>717.72256837115174</v>
      </c>
      <c r="AI85" s="35">
        <f>PXIL!I85</f>
        <v>0</v>
      </c>
      <c r="AJ85" s="35">
        <f>PXIL!O85</f>
        <v>0</v>
      </c>
      <c r="AK85" s="35">
        <f>RTM_IEX!I85</f>
        <v>44.19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5.365899999999999</v>
      </c>
      <c r="E86">
        <f>GT_NG!Q86</f>
        <v>8.8768991444127554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719.19937289818211</v>
      </c>
      <c r="P86" s="37">
        <v>34.07</v>
      </c>
      <c r="Q86" s="37">
        <v>22.01</v>
      </c>
      <c r="R86" s="39">
        <v>0</v>
      </c>
      <c r="S86" s="39">
        <v>0</v>
      </c>
      <c r="T86" s="38">
        <f>SUMPRODUCT(LTA!J86:AN86,LTA!J$101:AN$101,LTA!J$104:AN$104)</f>
        <v>22.67</v>
      </c>
      <c r="U86" s="38">
        <f>SUMPRODUCT(LTA!J86:AN86,LTA!J$102:AN$102,LTA!J$104:AN$104)</f>
        <v>107.92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33.619999999999997</v>
      </c>
      <c r="Z86" s="35">
        <f>IEX!O86</f>
        <v>0</v>
      </c>
      <c r="AA86" s="76">
        <f>STOA!I86</f>
        <v>0</v>
      </c>
      <c r="AB86" s="76">
        <f>-STOA!O86</f>
        <v>-269</v>
      </c>
      <c r="AC86">
        <f t="shared" si="3"/>
        <v>9.8236075599527997</v>
      </c>
      <c r="AD86">
        <f t="shared" si="4"/>
        <v>709.498564482642</v>
      </c>
      <c r="AE86">
        <f>'IDT-1'!C86</f>
        <v>0</v>
      </c>
      <c r="AF86" s="25"/>
      <c r="AG86">
        <f t="shared" si="5"/>
        <v>709.498564482642</v>
      </c>
      <c r="AI86" s="35">
        <f>PXIL!I86</f>
        <v>0</v>
      </c>
      <c r="AJ86" s="35">
        <f>PXIL!O86</f>
        <v>0</v>
      </c>
      <c r="AK86" s="35">
        <f>RTM_IEX!I86</f>
        <v>34.590000000000003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5.365899999999999</v>
      </c>
      <c r="E87">
        <f>GT_NG!Q87</f>
        <v>8.8768991444127554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688.24080962480343</v>
      </c>
      <c r="P87" s="37">
        <v>34.07</v>
      </c>
      <c r="Q87" s="37">
        <v>22.01</v>
      </c>
      <c r="R87" s="39">
        <v>0</v>
      </c>
      <c r="S87" s="39">
        <v>0</v>
      </c>
      <c r="T87" s="38">
        <f>SUMPRODUCT(LTA!J87:AN87,LTA!J$101:AN$101,LTA!J$104:AN$104)</f>
        <v>21.67</v>
      </c>
      <c r="U87" s="38">
        <f>SUMPRODUCT(LTA!J87:AN87,LTA!J$102:AN$102,LTA!J$104:AN$104)</f>
        <v>108.09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169.08</v>
      </c>
      <c r="Z87" s="35">
        <f>IEX!O87</f>
        <v>0</v>
      </c>
      <c r="AA87" s="76">
        <f>STOA!I87</f>
        <v>0</v>
      </c>
      <c r="AB87" s="76">
        <f>-STOA!O87</f>
        <v>-345.86</v>
      </c>
      <c r="AC87">
        <f t="shared" si="3"/>
        <v>11.005970281034434</v>
      </c>
      <c r="AD87">
        <f t="shared" si="4"/>
        <v>695.53763848818164</v>
      </c>
      <c r="AE87">
        <f>'IDT-1'!C87</f>
        <v>0</v>
      </c>
      <c r="AF87" s="25"/>
      <c r="AG87">
        <f t="shared" si="5"/>
        <v>695.53763848818164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-5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5.365899999999999</v>
      </c>
      <c r="E88">
        <f>GT_NG!Q88</f>
        <v>8.8768991444127554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651.04521508302321</v>
      </c>
      <c r="P88" s="37">
        <v>34.07</v>
      </c>
      <c r="Q88" s="37">
        <v>22.01</v>
      </c>
      <c r="R88" s="39">
        <v>0</v>
      </c>
      <c r="S88" s="39">
        <v>0</v>
      </c>
      <c r="T88" s="38">
        <f>SUMPRODUCT(LTA!J88:AN88,LTA!J$101:AN$101,LTA!J$104:AN$104)</f>
        <v>21.67</v>
      </c>
      <c r="U88" s="38">
        <f>SUMPRODUCT(LTA!J88:AN88,LTA!J$102:AN$102,LTA!J$104:AN$104)</f>
        <v>108.76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186.38</v>
      </c>
      <c r="Z88" s="35">
        <f>IEX!O88</f>
        <v>0</v>
      </c>
      <c r="AA88" s="76">
        <f>STOA!I88</f>
        <v>0</v>
      </c>
      <c r="AB88" s="76">
        <f>-STOA!O88</f>
        <v>-345.86</v>
      </c>
      <c r="AC88">
        <f t="shared" si="3"/>
        <v>10.816704052195529</v>
      </c>
      <c r="AD88">
        <f t="shared" si="4"/>
        <v>681.50131017524052</v>
      </c>
      <c r="AE88">
        <f>'IDT-1'!C88</f>
        <v>0</v>
      </c>
      <c r="AF88" s="25"/>
      <c r="AG88">
        <f t="shared" si="5"/>
        <v>681.50131017524052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5.365899999999999</v>
      </c>
      <c r="E89">
        <f>GT_NG!Q89</f>
        <v>8.8768991444127554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661.56388752273949</v>
      </c>
      <c r="P89" s="37">
        <v>34.46</v>
      </c>
      <c r="Q89" s="37">
        <v>22.356703037452082</v>
      </c>
      <c r="R89" s="39">
        <v>0</v>
      </c>
      <c r="S89" s="39">
        <v>0</v>
      </c>
      <c r="T89" s="38">
        <f>SUMPRODUCT(LTA!J89:AN89,LTA!J$101:AN$101,LTA!J$104:AN$104)</f>
        <v>21.67</v>
      </c>
      <c r="U89" s="38">
        <f>SUMPRODUCT(LTA!J89:AN89,LTA!J$102:AN$102,LTA!J$104:AN$104)</f>
        <v>108.92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154.66999999999999</v>
      </c>
      <c r="Z89" s="35">
        <f>IEX!O89</f>
        <v>0</v>
      </c>
      <c r="AA89" s="76">
        <f>STOA!I89</f>
        <v>0</v>
      </c>
      <c r="AB89" s="76">
        <f>-STOA!O89</f>
        <v>-345.86</v>
      </c>
      <c r="AC89">
        <f t="shared" si="3"/>
        <v>10.65840598091744</v>
      </c>
      <c r="AD89">
        <f t="shared" si="4"/>
        <v>661.36498372368681</v>
      </c>
      <c r="AE89">
        <f>'IDT-1'!C89</f>
        <v>0</v>
      </c>
      <c r="AF89" s="25"/>
      <c r="AG89">
        <f t="shared" si="5"/>
        <v>661.36498372368681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5.365899999999999</v>
      </c>
      <c r="E90">
        <f>GT_NG!Q90</f>
        <v>8.8768991444127554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645.25388752273943</v>
      </c>
      <c r="P90" s="37">
        <v>34.46</v>
      </c>
      <c r="Q90" s="37">
        <v>22.356703037452082</v>
      </c>
      <c r="R90" s="39">
        <v>0</v>
      </c>
      <c r="S90" s="39">
        <v>0</v>
      </c>
      <c r="T90" s="38">
        <f>SUMPRODUCT(LTA!J90:AN90,LTA!J$101:AN$101,LTA!J$104:AN$104)</f>
        <v>21.67</v>
      </c>
      <c r="U90" s="38">
        <f>SUMPRODUCT(LTA!J90:AN90,LTA!J$102:AN$102,LTA!J$104:AN$104)</f>
        <v>109.09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162.36000000000001</v>
      </c>
      <c r="Z90" s="35">
        <f>IEX!O90</f>
        <v>0</v>
      </c>
      <c r="AA90" s="76">
        <f>STOA!I90</f>
        <v>0</v>
      </c>
      <c r="AB90" s="76">
        <f>-STOA!O90</f>
        <v>-345.86</v>
      </c>
      <c r="AC90">
        <f t="shared" si="3"/>
        <v>10.592495980917441</v>
      </c>
      <c r="AD90">
        <f t="shared" si="4"/>
        <v>652.9808937236869</v>
      </c>
      <c r="AE90">
        <f>'IDT-1'!C90</f>
        <v>0</v>
      </c>
      <c r="AF90" s="25"/>
      <c r="AG90">
        <f t="shared" si="5"/>
        <v>652.9808937236869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5.365899999999999</v>
      </c>
      <c r="E91">
        <f>GT_NG!Q91</f>
        <v>8.8768991444127554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601.72076381630563</v>
      </c>
      <c r="P91" s="37">
        <v>34.07</v>
      </c>
      <c r="Q91" s="37">
        <v>22.91</v>
      </c>
      <c r="R91" s="39">
        <v>0</v>
      </c>
      <c r="S91" s="39">
        <v>0</v>
      </c>
      <c r="T91" s="38">
        <f>SUMPRODUCT(LTA!J91:AN91,LTA!J$101:AN$101,LTA!J$104:AN$104)</f>
        <v>22</v>
      </c>
      <c r="U91" s="38">
        <f>SUMPRODUCT(LTA!J91:AN91,LTA!J$102:AN$102,LTA!J$104:AN$104)</f>
        <v>109.26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134.5</v>
      </c>
      <c r="Z91" s="35">
        <f>IEX!O91</f>
        <v>0</v>
      </c>
      <c r="AA91" s="76">
        <f>STOA!I91</f>
        <v>0</v>
      </c>
      <c r="AB91" s="76">
        <f>-STOA!O91</f>
        <v>-317.02999999999997</v>
      </c>
      <c r="AC91">
        <f t="shared" si="3"/>
        <v>9.8141615262276485</v>
      </c>
      <c r="AD91">
        <f t="shared" si="4"/>
        <v>611.85940143449079</v>
      </c>
      <c r="AE91">
        <f>'IDT-1'!C91</f>
        <v>0</v>
      </c>
      <c r="AF91" s="25"/>
      <c r="AG91">
        <f t="shared" si="5"/>
        <v>611.85940143449079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5.365899999999999</v>
      </c>
      <c r="E92">
        <f>GT_NG!Q92</f>
        <v>8.8768991444127554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600.75397460453155</v>
      </c>
      <c r="P92" s="37">
        <v>34.07</v>
      </c>
      <c r="Q92" s="37">
        <v>22.91</v>
      </c>
      <c r="R92" s="39">
        <v>0</v>
      </c>
      <c r="S92" s="39">
        <v>0</v>
      </c>
      <c r="T92" s="38">
        <f>SUMPRODUCT(LTA!J92:AN92,LTA!J$101:AN$101,LTA!J$104:AN$104)</f>
        <v>22.67</v>
      </c>
      <c r="U92" s="38">
        <f>SUMPRODUCT(LTA!J92:AN92,LTA!J$102:AN$102,LTA!J$104:AN$104)</f>
        <v>109.42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115.28</v>
      </c>
      <c r="Z92" s="35">
        <f>IEX!O92</f>
        <v>0</v>
      </c>
      <c r="AA92" s="76">
        <f>STOA!I92</f>
        <v>0</v>
      </c>
      <c r="AB92" s="76">
        <f>-STOA!O92</f>
        <v>-317.02999999999997</v>
      </c>
      <c r="AC92">
        <f t="shared" si="3"/>
        <v>9.6631785703758108</v>
      </c>
      <c r="AD92">
        <f t="shared" si="4"/>
        <v>592.65359517856837</v>
      </c>
      <c r="AE92">
        <f>'IDT-1'!C92</f>
        <v>0</v>
      </c>
      <c r="AF92" s="25"/>
      <c r="AG92">
        <f t="shared" si="5"/>
        <v>592.65359517856837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5.365899999999999</v>
      </c>
      <c r="E93">
        <f>GT_NG!Q93</f>
        <v>8.8768991444127554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600.75397460453155</v>
      </c>
      <c r="P93" s="37">
        <v>34.07</v>
      </c>
      <c r="Q93" s="37">
        <v>22.91</v>
      </c>
      <c r="R93" s="39">
        <v>0</v>
      </c>
      <c r="S93" s="39">
        <v>0</v>
      </c>
      <c r="T93" s="38">
        <f>SUMPRODUCT(LTA!J93:AN93,LTA!J$101:AN$101,LTA!J$104:AN$104)</f>
        <v>24</v>
      </c>
      <c r="U93" s="38">
        <f>SUMPRODUCT(LTA!J93:AN93,LTA!J$102:AN$102,LTA!J$104:AN$104)</f>
        <v>109.59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91.27</v>
      </c>
      <c r="Z93" s="35">
        <f>IEX!O93</f>
        <v>0</v>
      </c>
      <c r="AA93" s="76">
        <f>STOA!I93</f>
        <v>0</v>
      </c>
      <c r="AB93" s="76">
        <f>-STOA!O93</f>
        <v>-317.02999999999997</v>
      </c>
      <c r="AC93">
        <f t="shared" si="3"/>
        <v>9.4876005703758111</v>
      </c>
      <c r="AD93">
        <f t="shared" si="4"/>
        <v>570.31917317856858</v>
      </c>
      <c r="AE93">
        <f>'IDT-1'!C93</f>
        <v>0</v>
      </c>
      <c r="AF93" s="25"/>
      <c r="AG93">
        <f t="shared" si="5"/>
        <v>570.31917317856858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5.365899999999999</v>
      </c>
      <c r="E94">
        <f>GT_NG!Q94</f>
        <v>8.8768991444127554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600.75397460453155</v>
      </c>
      <c r="P94" s="37">
        <v>34.07</v>
      </c>
      <c r="Q94" s="37">
        <v>22.91</v>
      </c>
      <c r="R94" s="39">
        <v>0</v>
      </c>
      <c r="S94" s="39">
        <v>0</v>
      </c>
      <c r="T94" s="38">
        <f>SUMPRODUCT(LTA!J94:AN94,LTA!J$101:AN$101,LTA!J$104:AN$104)</f>
        <v>25</v>
      </c>
      <c r="U94" s="38">
        <f>SUMPRODUCT(LTA!J94:AN94,LTA!J$102:AN$102,LTA!J$104:AN$104)</f>
        <v>109.76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72.05</v>
      </c>
      <c r="Z94" s="35">
        <f>IEX!O94</f>
        <v>0</v>
      </c>
      <c r="AA94" s="76">
        <f>STOA!I94</f>
        <v>0</v>
      </c>
      <c r="AB94" s="76">
        <f>-STOA!O94</f>
        <v>-317.02999999999997</v>
      </c>
      <c r="AC94">
        <f t="shared" si="3"/>
        <v>9.3468105703758102</v>
      </c>
      <c r="AD94">
        <f t="shared" si="4"/>
        <v>552.40996317856843</v>
      </c>
      <c r="AE94">
        <f>'IDT-1'!C94</f>
        <v>0</v>
      </c>
      <c r="AF94" s="25"/>
      <c r="AG94">
        <f t="shared" si="5"/>
        <v>552.40996317856843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5.365899999999999</v>
      </c>
      <c r="E95">
        <f>GT_NG!Q95</f>
        <v>8.8768991444127554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601.15781156105334</v>
      </c>
      <c r="P95" s="37">
        <v>34.07</v>
      </c>
      <c r="Q95" s="37">
        <v>15.09</v>
      </c>
      <c r="R95" s="39">
        <v>0</v>
      </c>
      <c r="S95" s="39">
        <v>0</v>
      </c>
      <c r="T95" s="38">
        <f>SUMPRODUCT(LTA!J95:AN95,LTA!J$101:AN$101,LTA!J$104:AN$104)</f>
        <v>25</v>
      </c>
      <c r="U95" s="38">
        <f>SUMPRODUCT(LTA!J95:AN95,LTA!J$102:AN$102,LTA!J$104:AN$104)</f>
        <v>109.92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57.64</v>
      </c>
      <c r="Z95" s="35">
        <f>IEX!O95</f>
        <v>0</v>
      </c>
      <c r="AA95" s="76">
        <f>STOA!I95</f>
        <v>0</v>
      </c>
      <c r="AB95" s="76">
        <f>-STOA!O95</f>
        <v>-317.02999999999997</v>
      </c>
      <c r="AC95">
        <f t="shared" si="3"/>
        <v>9.1778144986366801</v>
      </c>
      <c r="AD95">
        <f t="shared" si="4"/>
        <v>530.9127962068294</v>
      </c>
      <c r="AE95">
        <f>'IDT-1'!C95</f>
        <v>0</v>
      </c>
      <c r="AF95" s="25"/>
      <c r="AG95">
        <f t="shared" si="5"/>
        <v>530.9127962068294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5.365899999999999</v>
      </c>
      <c r="E96">
        <f>GT_NG!Q96</f>
        <v>8.8768991444127554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601.15781156105334</v>
      </c>
      <c r="P96" s="37">
        <v>34.07</v>
      </c>
      <c r="Q96" s="37">
        <v>15.09</v>
      </c>
      <c r="R96" s="39">
        <v>0</v>
      </c>
      <c r="S96" s="39">
        <v>0</v>
      </c>
      <c r="T96" s="38">
        <f>SUMPRODUCT(LTA!J96:AN96,LTA!J$101:AN$101,LTA!J$104:AN$104)</f>
        <v>25</v>
      </c>
      <c r="U96" s="38">
        <f>SUMPRODUCT(LTA!J96:AN96,LTA!J$102:AN$102,LTA!J$104:AN$104)</f>
        <v>110.09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38.43</v>
      </c>
      <c r="Z96" s="35">
        <f>IEX!O96</f>
        <v>0</v>
      </c>
      <c r="AA96" s="76">
        <f>STOA!I96</f>
        <v>0</v>
      </c>
      <c r="AB96" s="76">
        <f>-STOA!O96</f>
        <v>-317.02999999999997</v>
      </c>
      <c r="AC96">
        <f t="shared" si="3"/>
        <v>9.0293024986366817</v>
      </c>
      <c r="AD96">
        <f t="shared" si="4"/>
        <v>512.02130820682953</v>
      </c>
      <c r="AE96">
        <f>'IDT-1'!C96</f>
        <v>0</v>
      </c>
      <c r="AF96" s="25"/>
      <c r="AG96">
        <f t="shared" si="5"/>
        <v>512.02130820682953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5.365899999999999</v>
      </c>
      <c r="E97">
        <f>GT_NG!Q97</f>
        <v>8.8768991444127554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599.02269237386781</v>
      </c>
      <c r="P97" s="37">
        <v>16.33172895712017</v>
      </c>
      <c r="Q97" s="37">
        <v>15.09</v>
      </c>
      <c r="R97" s="39">
        <v>0</v>
      </c>
      <c r="S97" s="39">
        <v>0</v>
      </c>
      <c r="T97" s="38">
        <f>SUMPRODUCT(LTA!J97:AN97,LTA!J$101:AN$101,LTA!J$104:AN$104)</f>
        <v>25</v>
      </c>
      <c r="U97" s="38">
        <f>SUMPRODUCT(LTA!J97:AN97,LTA!J$102:AN$102,LTA!J$104:AN$104)</f>
        <v>110.09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13.45</v>
      </c>
      <c r="Z97" s="35">
        <f>IEX!O97</f>
        <v>0</v>
      </c>
      <c r="AA97" s="76">
        <f>STOA!I97</f>
        <v>0</v>
      </c>
      <c r="AB97" s="76">
        <f>-STOA!O97</f>
        <v>-317.02999999999997</v>
      </c>
      <c r="AC97">
        <f t="shared" si="3"/>
        <v>8.6794460548421721</v>
      </c>
      <c r="AD97">
        <f t="shared" si="4"/>
        <v>467.51777442055868</v>
      </c>
      <c r="AE97">
        <f>'IDT-1'!C97</f>
        <v>0</v>
      </c>
      <c r="AF97" s="25"/>
      <c r="AG97">
        <f t="shared" si="5"/>
        <v>467.51777442055868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5.365899999999999</v>
      </c>
      <c r="E98">
        <f>GT_NG!Q98</f>
        <v>8.8768991444127554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599.02269237386781</v>
      </c>
      <c r="P98" s="37">
        <v>16.33172895712017</v>
      </c>
      <c r="Q98" s="37">
        <v>15.09</v>
      </c>
      <c r="R98" s="39">
        <v>0</v>
      </c>
      <c r="S98" s="39">
        <v>0</v>
      </c>
      <c r="T98" s="38">
        <f>SUMPRODUCT(LTA!J98:AN98,LTA!J$101:AN$101,LTA!J$104:AN$104)</f>
        <v>25</v>
      </c>
      <c r="U98" s="38">
        <f>SUMPRODUCT(LTA!J98:AN98,LTA!J$102:AN$102,LTA!J$104:AN$104)</f>
        <v>110.09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-317.02999999999997</v>
      </c>
      <c r="AC98">
        <f t="shared" si="3"/>
        <v>8.5745360548421719</v>
      </c>
      <c r="AD98">
        <f t="shared" si="4"/>
        <v>454.17268442055865</v>
      </c>
      <c r="AE98">
        <f>'IDT-1'!C98</f>
        <v>0</v>
      </c>
      <c r="AF98" s="25"/>
      <c r="AG98">
        <f t="shared" si="5"/>
        <v>454.17268442055865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0.13263105000000014</v>
      </c>
      <c r="E99">
        <f t="shared" si="6"/>
        <v>0.2089518444180492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15.913500920937825</v>
      </c>
      <c r="P99" s="37">
        <f t="shared" si="6"/>
        <v>0.6208772650645078</v>
      </c>
      <c r="Q99" s="37">
        <f t="shared" si="6"/>
        <v>0.43432206348840058</v>
      </c>
      <c r="R99" s="39">
        <f t="shared" si="6"/>
        <v>0.2168281525341374</v>
      </c>
      <c r="S99" s="39">
        <f t="shared" si="6"/>
        <v>0</v>
      </c>
      <c r="T99" s="38">
        <f t="shared" si="6"/>
        <v>2.0316750000000003</v>
      </c>
      <c r="U99" s="38">
        <f t="shared" si="6"/>
        <v>2.1186650000000027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0.52976249999999991</v>
      </c>
      <c r="Z99" s="35">
        <f t="shared" si="6"/>
        <v>-2.8195000000000001</v>
      </c>
      <c r="AA99" s="76">
        <f t="shared" si="6"/>
        <v>0</v>
      </c>
      <c r="AB99" s="76">
        <f t="shared" si="6"/>
        <v>-2.4306099999999997</v>
      </c>
      <c r="AC99">
        <f t="shared" si="6"/>
        <v>0.22336651770054344</v>
      </c>
      <c r="AD99">
        <f t="shared" si="6"/>
        <v>16.141097278742389</v>
      </c>
      <c r="AE99">
        <f t="shared" si="6"/>
        <v>-0.40537450000000003</v>
      </c>
      <c r="AG99">
        <f t="shared" si="6"/>
        <v>15.735722778742387</v>
      </c>
      <c r="AI99">
        <f t="shared" si="6"/>
        <v>0</v>
      </c>
      <c r="AJ99">
        <f t="shared" si="6"/>
        <v>0</v>
      </c>
      <c r="AK99">
        <f t="shared" si="6"/>
        <v>0.15731500000000004</v>
      </c>
      <c r="AL99">
        <f t="shared" si="6"/>
        <v>-0.86199999999999999</v>
      </c>
      <c r="AM99">
        <f t="shared" si="6"/>
        <v>0</v>
      </c>
      <c r="AN99">
        <f t="shared" si="6"/>
        <v>0</v>
      </c>
      <c r="AO99">
        <f t="shared" si="6"/>
        <v>0.11204500000000001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45678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517</v>
      </c>
      <c r="AT1" s="231" t="s">
        <v>518</v>
      </c>
      <c r="AU1" s="231" t="s">
        <v>523</v>
      </c>
      <c r="AV1" s="231" t="s">
        <v>524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7.0711500000000003</v>
      </c>
      <c r="E3">
        <f>GT_NG!T3</f>
        <v>11.578999222193415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501.84497293379729</v>
      </c>
      <c r="P3" s="37">
        <v>19.212940906307413</v>
      </c>
      <c r="Q3" s="37">
        <v>18.999999999999996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236.05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1.47</v>
      </c>
      <c r="AB3" s="76">
        <f>-STOA!P3</f>
        <v>0</v>
      </c>
      <c r="AC3">
        <f>SUMIF(B3:AB3,"&gt;0")*$AC$2-SUMIF(B3:AB3,"&lt;0")*($AC$2/(1-$AC$2))+SUMIF(AI3:AR3,"&gt;0")*$AC$2-SUMIF(AI3:AR3,"&lt;0")*($AC$2/(1-$AC$2))</f>
        <v>6.5721995328857234</v>
      </c>
      <c r="AD3">
        <f>SUM(B3:AB3,AI3:AV3)-AC3</f>
        <v>743.65586352941239</v>
      </c>
      <c r="AE3">
        <f>'IDT-1'!F3</f>
        <v>0</v>
      </c>
      <c r="AF3" s="25"/>
      <c r="AG3">
        <f>SUM(AD3:AF3)</f>
        <v>743.65586352941239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-46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7.0711500000000003</v>
      </c>
      <c r="E4">
        <f>GT_NG!T4</f>
        <v>11.578999222193415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485.60081890088065</v>
      </c>
      <c r="P4" s="37">
        <v>19.212940906307413</v>
      </c>
      <c r="Q4" s="37">
        <v>18.999999999999996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235.88000000000002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1.47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6.5385049508202258</v>
      </c>
      <c r="AD4">
        <f t="shared" ref="AD4:AD67" si="1">SUM(B4:AB4,AI4:AV4)-AC4</f>
        <v>715.27540407856134</v>
      </c>
      <c r="AE4">
        <f>'IDT-1'!F4</f>
        <v>0</v>
      </c>
      <c r="AF4" s="25"/>
      <c r="AG4">
        <f t="shared" ref="AG4:AG67" si="2">SUM(AD4:AF4)</f>
        <v>715.27540407856134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-58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7.0711500000000003</v>
      </c>
      <c r="E5">
        <f>GT_NG!T5</f>
        <v>11.578999222193415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486.26143247428786</v>
      </c>
      <c r="P5" s="37">
        <v>19.212940906307413</v>
      </c>
      <c r="Q5" s="37">
        <v>18.999999999999996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235.71000000000004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-12</v>
      </c>
      <c r="AA5" s="76">
        <f>STOA!J5</f>
        <v>1.47</v>
      </c>
      <c r="AB5" s="76">
        <f>-STOA!P5</f>
        <v>0</v>
      </c>
      <c r="AC5">
        <f t="shared" si="0"/>
        <v>6.6602515109318672</v>
      </c>
      <c r="AD5">
        <f t="shared" si="1"/>
        <v>700.64427109185692</v>
      </c>
      <c r="AE5">
        <f>'IDT-1'!F5</f>
        <v>0</v>
      </c>
      <c r="AF5" s="25"/>
      <c r="AG5">
        <f t="shared" si="2"/>
        <v>700.64427109185692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-61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7.0711500000000003</v>
      </c>
      <c r="E6">
        <f>GT_NG!T6</f>
        <v>11.578999222193415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486.93020512342923</v>
      </c>
      <c r="P6" s="37">
        <v>19.212940906307413</v>
      </c>
      <c r="Q6" s="37">
        <v>18.999999999999996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235.71000000000004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-30</v>
      </c>
      <c r="AA6" s="76">
        <f>STOA!J6</f>
        <v>1.47</v>
      </c>
      <c r="AB6" s="76">
        <f>-STOA!P6</f>
        <v>0</v>
      </c>
      <c r="AC6">
        <f t="shared" si="0"/>
        <v>6.8148329849646521</v>
      </c>
      <c r="AD6">
        <f t="shared" si="1"/>
        <v>682.15846226696556</v>
      </c>
      <c r="AE6">
        <f>'IDT-1'!F6</f>
        <v>0</v>
      </c>
      <c r="AF6" s="25"/>
      <c r="AG6">
        <f t="shared" si="2"/>
        <v>682.15846226696556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-62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7.0711500000000003</v>
      </c>
      <c r="E7">
        <f>GT_NG!T7</f>
        <v>11.578999222193415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488.49081890088064</v>
      </c>
      <c r="P7" s="37">
        <v>19.212940906307413</v>
      </c>
      <c r="Q7" s="37">
        <v>18.999999999999996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235.38000000000002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-52</v>
      </c>
      <c r="AA7" s="76">
        <f>STOA!J7</f>
        <v>1.47</v>
      </c>
      <c r="AB7" s="76">
        <f>-STOA!P7</f>
        <v>0</v>
      </c>
      <c r="AC7">
        <f t="shared" si="0"/>
        <v>7.0366873660590894</v>
      </c>
      <c r="AD7">
        <f t="shared" si="1"/>
        <v>656.16722166332238</v>
      </c>
      <c r="AE7">
        <f>'IDT-1'!F7</f>
        <v>0</v>
      </c>
      <c r="AF7" s="25"/>
      <c r="AG7">
        <f t="shared" si="2"/>
        <v>656.16722166332238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-67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7.0711500000000003</v>
      </c>
      <c r="E8">
        <f>GT_NG!T8</f>
        <v>11.578999222193415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489.15081890088061</v>
      </c>
      <c r="P8" s="37">
        <v>19.212940906307413</v>
      </c>
      <c r="Q8" s="37">
        <v>18.999999999999996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234.88000000000002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-68</v>
      </c>
      <c r="AA8" s="76">
        <f>STOA!J8</f>
        <v>1.47</v>
      </c>
      <c r="AB8" s="76">
        <f>-STOA!P8</f>
        <v>0</v>
      </c>
      <c r="AC8">
        <f t="shared" si="0"/>
        <v>7.1558551402981534</v>
      </c>
      <c r="AD8">
        <f t="shared" si="1"/>
        <v>641.20805388908332</v>
      </c>
      <c r="AE8">
        <f>'IDT-1'!F8</f>
        <v>0</v>
      </c>
      <c r="AF8" s="25"/>
      <c r="AG8">
        <f t="shared" si="2"/>
        <v>641.20805388908332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-66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7.0711500000000003</v>
      </c>
      <c r="E9">
        <f>GT_NG!T9</f>
        <v>11.578999222193415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490.00081890088063</v>
      </c>
      <c r="P9" s="37">
        <v>19.212940906307413</v>
      </c>
      <c r="Q9" s="37">
        <v>18.999999999999996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233.38000000000002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-79</v>
      </c>
      <c r="AA9" s="76">
        <f>STOA!J9</f>
        <v>1.47</v>
      </c>
      <c r="AB9" s="76">
        <f>-STOA!P9</f>
        <v>0</v>
      </c>
      <c r="AC9">
        <f t="shared" si="0"/>
        <v>7.2529822779720101</v>
      </c>
      <c r="AD9">
        <f t="shared" si="1"/>
        <v>627.46092675140949</v>
      </c>
      <c r="AE9">
        <f>'IDT-1'!F9</f>
        <v>0</v>
      </c>
      <c r="AF9" s="25"/>
      <c r="AG9">
        <f t="shared" si="2"/>
        <v>627.46092675140949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-68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7.0711500000000003</v>
      </c>
      <c r="E10">
        <f>GT_NG!T10</f>
        <v>11.578999222193415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490.66020535782854</v>
      </c>
      <c r="P10" s="37">
        <v>19.212940906307413</v>
      </c>
      <c r="Q10" s="37">
        <v>18.999999999999996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233.21000000000004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-95</v>
      </c>
      <c r="AA10" s="76">
        <f>STOA!J10</f>
        <v>1.47</v>
      </c>
      <c r="AB10" s="76">
        <f>-STOA!P10</f>
        <v>0</v>
      </c>
      <c r="AC10">
        <f t="shared" si="0"/>
        <v>7.3904419031404771</v>
      </c>
      <c r="AD10">
        <f t="shared" si="1"/>
        <v>610.81285358318894</v>
      </c>
      <c r="AE10">
        <f>'IDT-1'!F10</f>
        <v>0</v>
      </c>
      <c r="AF10" s="25"/>
      <c r="AG10">
        <f t="shared" si="2"/>
        <v>610.81285358318894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-69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7.0711500000000003</v>
      </c>
      <c r="E11">
        <f>GT_NG!T11</f>
        <v>11.578999222193415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489.62421490088065</v>
      </c>
      <c r="P11" s="37">
        <v>19.212940906307413</v>
      </c>
      <c r="Q11" s="37">
        <v>18.999999999999996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233.21000000000004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-109</v>
      </c>
      <c r="AA11" s="76">
        <f>STOA!J11</f>
        <v>1.37</v>
      </c>
      <c r="AB11" s="76">
        <f>-STOA!P11</f>
        <v>0</v>
      </c>
      <c r="AC11">
        <f t="shared" si="0"/>
        <v>7.4366104055545135</v>
      </c>
      <c r="AD11">
        <f t="shared" si="1"/>
        <v>602.63069462382703</v>
      </c>
      <c r="AE11">
        <f>'IDT-1'!F11</f>
        <v>0</v>
      </c>
      <c r="AF11" s="25"/>
      <c r="AG11">
        <f t="shared" si="2"/>
        <v>602.63069462382703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-62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7.0711500000000003</v>
      </c>
      <c r="E12">
        <f>GT_NG!T12</f>
        <v>11.578999222193415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490.29421490088066</v>
      </c>
      <c r="P12" s="37">
        <v>19.212940906307413</v>
      </c>
      <c r="Q12" s="37">
        <v>18.999999999999996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233.05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-115</v>
      </c>
      <c r="AA12" s="76">
        <f>STOA!J12</f>
        <v>1.37</v>
      </c>
      <c r="AB12" s="76">
        <f>-STOA!P12</f>
        <v>0</v>
      </c>
      <c r="AC12">
        <f t="shared" si="0"/>
        <v>7.4956176335327447</v>
      </c>
      <c r="AD12">
        <f t="shared" si="1"/>
        <v>596.0816873958488</v>
      </c>
      <c r="AE12">
        <f>'IDT-1'!F12</f>
        <v>0</v>
      </c>
      <c r="AF12" s="25"/>
      <c r="AG12">
        <f t="shared" si="2"/>
        <v>596.0816873958488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-63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7.0711500000000003</v>
      </c>
      <c r="E13">
        <f>GT_NG!T13</f>
        <v>11.278999201490551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490.95421490088063</v>
      </c>
      <c r="P13" s="37">
        <v>19.212940906307413</v>
      </c>
      <c r="Q13" s="37">
        <v>18.999999999999996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233.05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-121</v>
      </c>
      <c r="AA13" s="76">
        <f>STOA!J13</f>
        <v>1.37</v>
      </c>
      <c r="AB13" s="76">
        <f>-STOA!P13</f>
        <v>0</v>
      </c>
      <c r="AC13">
        <f t="shared" si="0"/>
        <v>7.5613161796320956</v>
      </c>
      <c r="AD13">
        <f t="shared" si="1"/>
        <v>588.37598882904661</v>
      </c>
      <c r="AE13">
        <f>'IDT-1'!F13</f>
        <v>0</v>
      </c>
      <c r="AF13" s="25"/>
      <c r="AG13">
        <f t="shared" si="2"/>
        <v>588.37598882904661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-65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7.0711500000000003</v>
      </c>
      <c r="E14">
        <f>GT_NG!T14</f>
        <v>11.278999201490551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491.61421490088065</v>
      </c>
      <c r="P14" s="37">
        <v>19.212940906307413</v>
      </c>
      <c r="Q14" s="37">
        <v>18.999999999999996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233.21000000000004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-128</v>
      </c>
      <c r="AA14" s="76">
        <f>STOA!J14</f>
        <v>1.37</v>
      </c>
      <c r="AB14" s="76">
        <f>-STOA!P14</f>
        <v>0</v>
      </c>
      <c r="AC14">
        <f t="shared" si="0"/>
        <v>7.6384640441755343</v>
      </c>
      <c r="AD14">
        <f t="shared" si="1"/>
        <v>580.11884096450308</v>
      </c>
      <c r="AE14">
        <f>'IDT-1'!F14</f>
        <v>0</v>
      </c>
      <c r="AF14" s="25"/>
      <c r="AG14">
        <f t="shared" si="2"/>
        <v>580.11884096450308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-67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7.0711500000000003</v>
      </c>
      <c r="E15">
        <f>GT_NG!T15</f>
        <v>11.578999222193415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490.12016563998941</v>
      </c>
      <c r="P15" s="37">
        <v>19.212940906307413</v>
      </c>
      <c r="Q15" s="37">
        <v>18.999999999999996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233.21000000000004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-141</v>
      </c>
      <c r="AA15" s="76">
        <f>STOA!J15</f>
        <v>1.47</v>
      </c>
      <c r="AB15" s="76">
        <f>-STOA!P15</f>
        <v>0</v>
      </c>
      <c r="AC15">
        <f t="shared" si="0"/>
        <v>7.6613757332324823</v>
      </c>
      <c r="AD15">
        <f t="shared" si="1"/>
        <v>575.00188003525784</v>
      </c>
      <c r="AE15">
        <f>'IDT-1'!F15</f>
        <v>0</v>
      </c>
      <c r="AF15" s="25"/>
      <c r="AG15">
        <f t="shared" si="2"/>
        <v>575.00188003525784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-58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7.0711500000000003</v>
      </c>
      <c r="E16">
        <f>GT_NG!T16</f>
        <v>11.578999222193415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491.95016563998939</v>
      </c>
      <c r="P16" s="37">
        <v>19.212940906307413</v>
      </c>
      <c r="Q16" s="37">
        <v>18.999999999999996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233.21000000000004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-146</v>
      </c>
      <c r="AA16" s="76">
        <f>STOA!J16</f>
        <v>1.47</v>
      </c>
      <c r="AB16" s="76">
        <f>-STOA!P16</f>
        <v>0</v>
      </c>
      <c r="AC16">
        <f t="shared" si="0"/>
        <v>7.7149563246455042</v>
      </c>
      <c r="AD16">
        <f t="shared" si="1"/>
        <v>571.77829944384473</v>
      </c>
      <c r="AE16">
        <f>'IDT-1'!F16</f>
        <v>0</v>
      </c>
      <c r="AF16" s="25"/>
      <c r="AG16">
        <f t="shared" si="2"/>
        <v>571.77829944384473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-58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7.0711500000000003</v>
      </c>
      <c r="E17">
        <f>GT_NG!T17</f>
        <v>11.578999222193415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491.95016563998939</v>
      </c>
      <c r="P17" s="37">
        <v>19.212940906307413</v>
      </c>
      <c r="Q17" s="37">
        <v>18.999999999999996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233.05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-149</v>
      </c>
      <c r="AA17" s="76">
        <f>STOA!J17</f>
        <v>1.47</v>
      </c>
      <c r="AB17" s="76">
        <f>-STOA!P17</f>
        <v>0</v>
      </c>
      <c r="AC17">
        <f t="shared" si="0"/>
        <v>7.6979856880802959</v>
      </c>
      <c r="AD17">
        <f t="shared" si="1"/>
        <v>573.63527008041001</v>
      </c>
      <c r="AE17">
        <f>'IDT-1'!F17</f>
        <v>0</v>
      </c>
      <c r="AF17" s="25"/>
      <c r="AG17">
        <f t="shared" si="2"/>
        <v>573.63527008041001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-53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7.0711500000000003</v>
      </c>
      <c r="E18">
        <f>GT_NG!T18</f>
        <v>11.578999222193415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491.95016563998939</v>
      </c>
      <c r="P18" s="37">
        <v>19.212940906307413</v>
      </c>
      <c r="Q18" s="37">
        <v>18.999999999999996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232.55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-151</v>
      </c>
      <c r="AA18" s="76">
        <f>STOA!J18</f>
        <v>1.47</v>
      </c>
      <c r="AB18" s="76">
        <f>-STOA!P18</f>
        <v>0</v>
      </c>
      <c r="AC18">
        <f t="shared" si="0"/>
        <v>7.6940856880802952</v>
      </c>
      <c r="AD18">
        <f t="shared" si="1"/>
        <v>573.13917008040994</v>
      </c>
      <c r="AE18">
        <f>'IDT-1'!F18</f>
        <v>0</v>
      </c>
      <c r="AF18" s="25"/>
      <c r="AG18">
        <f t="shared" si="2"/>
        <v>573.13917008040994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-51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7.5225</v>
      </c>
      <c r="E19">
        <f>GT_NG!T19</f>
        <v>11.578999222193415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504.16016563998937</v>
      </c>
      <c r="P19" s="37">
        <v>19.212940906307413</v>
      </c>
      <c r="Q19" s="37">
        <v>18.999999999999996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232.33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-147</v>
      </c>
      <c r="AA19" s="76">
        <f>STOA!J19</f>
        <v>1.47</v>
      </c>
      <c r="AB19" s="76">
        <f>-STOA!P19</f>
        <v>0</v>
      </c>
      <c r="AC19">
        <f t="shared" si="0"/>
        <v>7.7754055815150869</v>
      </c>
      <c r="AD19">
        <f t="shared" si="1"/>
        <v>587.49920018697514</v>
      </c>
      <c r="AE19">
        <f>'IDT-1'!F19</f>
        <v>0</v>
      </c>
      <c r="AF19" s="25"/>
      <c r="AG19">
        <f t="shared" si="2"/>
        <v>587.49920018697514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-53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7.5225</v>
      </c>
      <c r="E20">
        <f>GT_NG!T20</f>
        <v>11.578999222193415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504.16016563998937</v>
      </c>
      <c r="P20" s="37">
        <v>19.212940906307413</v>
      </c>
      <c r="Q20" s="37">
        <v>18.999999999999996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232.33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-138</v>
      </c>
      <c r="AA20" s="76">
        <f>STOA!J20</f>
        <v>1.47</v>
      </c>
      <c r="AB20" s="76">
        <f>-STOA!P20</f>
        <v>0</v>
      </c>
      <c r="AC20">
        <f t="shared" si="0"/>
        <v>7.696792398689043</v>
      </c>
      <c r="AD20">
        <f t="shared" si="1"/>
        <v>597.57781336980122</v>
      </c>
      <c r="AE20">
        <f>'IDT-1'!F20</f>
        <v>0</v>
      </c>
      <c r="AF20" s="25"/>
      <c r="AG20">
        <f t="shared" si="2"/>
        <v>597.57781336980122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-52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7.8234000000000004</v>
      </c>
      <c r="E21">
        <f>GT_NG!T21</f>
        <v>11.578999222193415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504.16016563998937</v>
      </c>
      <c r="P21" s="37">
        <v>19.212940906307413</v>
      </c>
      <c r="Q21" s="37">
        <v>18.999999999999996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233.83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-123</v>
      </c>
      <c r="AA21" s="76">
        <f>STOA!J21</f>
        <v>1.47</v>
      </c>
      <c r="AB21" s="76">
        <f>-STOA!P21</f>
        <v>0</v>
      </c>
      <c r="AC21">
        <f t="shared" si="0"/>
        <v>7.5300290981891438</v>
      </c>
      <c r="AD21">
        <f t="shared" si="1"/>
        <v>622.54547667030101</v>
      </c>
      <c r="AE21">
        <f>'IDT-1'!F21</f>
        <v>0</v>
      </c>
      <c r="AF21" s="25"/>
      <c r="AG21">
        <f t="shared" si="2"/>
        <v>622.54547667030101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-44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7.8234000000000004</v>
      </c>
      <c r="E22">
        <f>GT_NG!T22</f>
        <v>11.578999222193415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504.16016563998937</v>
      </c>
      <c r="P22" s="37">
        <v>19.212940906307413</v>
      </c>
      <c r="Q22" s="37">
        <v>18.999999999999996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233.66000000000003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-105</v>
      </c>
      <c r="AA22" s="76">
        <f>STOA!J22</f>
        <v>1.47</v>
      </c>
      <c r="AB22" s="76">
        <f>-STOA!P22</f>
        <v>0</v>
      </c>
      <c r="AC22">
        <f t="shared" si="0"/>
        <v>7.3871993691022659</v>
      </c>
      <c r="AD22">
        <f t="shared" si="1"/>
        <v>640.51830639938794</v>
      </c>
      <c r="AE22">
        <f>'IDT-1'!F22</f>
        <v>0</v>
      </c>
      <c r="AF22" s="25"/>
      <c r="AG22">
        <f t="shared" si="2"/>
        <v>640.51830639938794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-44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7.8234000000000004</v>
      </c>
      <c r="E23">
        <f>GT_NG!T23</f>
        <v>11.578999222193415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504.25023905537307</v>
      </c>
      <c r="P23" s="37">
        <v>19.212940906307413</v>
      </c>
      <c r="Q23" s="37">
        <v>18.999999999999996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233.5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-73</v>
      </c>
      <c r="AA23" s="76">
        <f>STOA!J23</f>
        <v>1.47</v>
      </c>
      <c r="AB23" s="76">
        <f>-STOA!P23</f>
        <v>0</v>
      </c>
      <c r="AC23">
        <f t="shared" si="0"/>
        <v>7.1115078018511078</v>
      </c>
      <c r="AD23">
        <f t="shared" si="1"/>
        <v>675.72407138202277</v>
      </c>
      <c r="AE23">
        <f>'IDT-1'!F23</f>
        <v>0</v>
      </c>
      <c r="AF23" s="25"/>
      <c r="AG23">
        <f t="shared" si="2"/>
        <v>675.72407138202277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-41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7.8234000000000004</v>
      </c>
      <c r="E24">
        <f>GT_NG!T24</f>
        <v>11.578999222193415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544.06733031109513</v>
      </c>
      <c r="P24" s="37">
        <v>19.212940906307413</v>
      </c>
      <c r="Q24" s="37">
        <v>18.999999999999996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276.07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-155</v>
      </c>
      <c r="AA24" s="76">
        <f>STOA!J24</f>
        <v>1.47</v>
      </c>
      <c r="AB24" s="76">
        <f>-STOA!P24</f>
        <v>0</v>
      </c>
      <c r="AC24">
        <f t="shared" si="0"/>
        <v>8.1138811632325165</v>
      </c>
      <c r="AD24">
        <f t="shared" si="1"/>
        <v>720.90878927636345</v>
      </c>
      <c r="AE24">
        <f>'IDT-1'!F24</f>
        <v>0</v>
      </c>
      <c r="AF24" s="25"/>
      <c r="AG24">
        <f t="shared" si="2"/>
        <v>720.90878927636345</v>
      </c>
      <c r="AI24" s="35">
        <f>PXIL!J24</f>
        <v>0</v>
      </c>
      <c r="AJ24" s="35">
        <f>PXIL!P24</f>
        <v>0</v>
      </c>
      <c r="AK24" s="35">
        <f>RTM_IEX!J24</f>
        <v>4.8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7.8234000000000004</v>
      </c>
      <c r="E25">
        <f>GT_NG!T25</f>
        <v>11.578999222193415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550.94863479143589</v>
      </c>
      <c r="P25" s="37">
        <v>19.212940906307413</v>
      </c>
      <c r="Q25" s="37">
        <v>18.999999999999996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314.33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-111</v>
      </c>
      <c r="AA25" s="76">
        <f>STOA!J25</f>
        <v>1.47</v>
      </c>
      <c r="AB25" s="76">
        <f>-STOA!P25</f>
        <v>0</v>
      </c>
      <c r="AC25">
        <f t="shared" si="0"/>
        <v>8.3656527919183397</v>
      </c>
      <c r="AD25">
        <f t="shared" si="1"/>
        <v>768.99832212801834</v>
      </c>
      <c r="AE25">
        <f>'IDT-1'!F25</f>
        <v>0</v>
      </c>
      <c r="AF25" s="25"/>
      <c r="AG25">
        <f t="shared" si="2"/>
        <v>768.99832212801834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-36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7.8234000000000004</v>
      </c>
      <c r="E26">
        <f>GT_NG!T26</f>
        <v>11.578999222193415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554.63946635116758</v>
      </c>
      <c r="P26" s="37">
        <v>17.992013655697335</v>
      </c>
      <c r="Q26" s="37">
        <v>18.25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355.24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-55</v>
      </c>
      <c r="AA26" s="76">
        <f>STOA!J26</f>
        <v>1.47</v>
      </c>
      <c r="AB26" s="76">
        <f>-STOA!P26</f>
        <v>0</v>
      </c>
      <c r="AC26">
        <f t="shared" si="0"/>
        <v>8.5802462712904237</v>
      </c>
      <c r="AD26">
        <f t="shared" si="1"/>
        <v>826.41363295776785</v>
      </c>
      <c r="AE26">
        <f>'IDT-1'!F26</f>
        <v>0</v>
      </c>
      <c r="AF26" s="25"/>
      <c r="AG26">
        <f t="shared" si="2"/>
        <v>826.41363295776785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-77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7.8234000000000004</v>
      </c>
      <c r="E27">
        <f>GT_NG!T27</f>
        <v>11.578999222193415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573.62944796540376</v>
      </c>
      <c r="P27" s="37">
        <v>32.540000000000006</v>
      </c>
      <c r="Q27" s="37">
        <v>26.58</v>
      </c>
      <c r="R27" s="39">
        <v>0.12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350.93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-17</v>
      </c>
      <c r="AA27" s="76">
        <f>STOA!J27</f>
        <v>1.37</v>
      </c>
      <c r="AB27" s="76">
        <f>-STOA!P27</f>
        <v>0</v>
      </c>
      <c r="AC27">
        <f t="shared" si="0"/>
        <v>8.4331205975411851</v>
      </c>
      <c r="AD27">
        <f t="shared" si="1"/>
        <v>920.13872659005597</v>
      </c>
      <c r="AE27">
        <f>'IDT-1'!F27</f>
        <v>-5</v>
      </c>
      <c r="AF27" s="25"/>
      <c r="AG27">
        <f t="shared" si="2"/>
        <v>915.13872659005597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-59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7.8234000000000004</v>
      </c>
      <c r="E28">
        <f>GT_NG!T28</f>
        <v>11.578999222193415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594.26547301623668</v>
      </c>
      <c r="P28" s="37">
        <v>37.44</v>
      </c>
      <c r="Q28" s="37">
        <v>26.58</v>
      </c>
      <c r="R28" s="39">
        <v>0.23252747252747258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350.26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1.4100000000000001</v>
      </c>
      <c r="AB28" s="76">
        <f>-STOA!P28</f>
        <v>0</v>
      </c>
      <c r="AC28">
        <f t="shared" si="0"/>
        <v>8.054389072593283</v>
      </c>
      <c r="AD28">
        <f t="shared" si="1"/>
        <v>1018.5360106383644</v>
      </c>
      <c r="AE28">
        <f>'IDT-1'!F28</f>
        <v>-2.3490000000000002</v>
      </c>
      <c r="AF28" s="25"/>
      <c r="AG28">
        <f t="shared" si="2"/>
        <v>1016.1870106383643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-3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7.8234000000000004</v>
      </c>
      <c r="E29">
        <f>GT_NG!T29</f>
        <v>11.578999222193415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687.39313505458335</v>
      </c>
      <c r="P29" s="37">
        <v>37.44</v>
      </c>
      <c r="Q29" s="37">
        <v>26.58</v>
      </c>
      <c r="R29" s="39">
        <v>0.42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349.93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20.67</v>
      </c>
      <c r="AB29" s="76">
        <f>-STOA!P29</f>
        <v>0</v>
      </c>
      <c r="AC29">
        <f t="shared" si="0"/>
        <v>9.0242369415979233</v>
      </c>
      <c r="AD29">
        <f t="shared" si="1"/>
        <v>1117.8112973351788</v>
      </c>
      <c r="AE29">
        <f>'IDT-1'!F29</f>
        <v>0</v>
      </c>
      <c r="AF29" s="25"/>
      <c r="AG29">
        <f t="shared" si="2"/>
        <v>1117.8112973351788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7.8234000000000004</v>
      </c>
      <c r="E30">
        <f>GT_NG!T30</f>
        <v>11.578999222193415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800.99194036368669</v>
      </c>
      <c r="P30" s="37">
        <v>37.44</v>
      </c>
      <c r="Q30" s="37">
        <v>26.58</v>
      </c>
      <c r="R30" s="39">
        <v>1.34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349.43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-98</v>
      </c>
      <c r="AA30" s="76">
        <f>STOA!J30</f>
        <v>20.720000000000002</v>
      </c>
      <c r="AB30" s="76">
        <f>-STOA!P30</f>
        <v>0</v>
      </c>
      <c r="AC30">
        <f t="shared" si="0"/>
        <v>10.813723040465089</v>
      </c>
      <c r="AD30">
        <f t="shared" si="1"/>
        <v>1178.7906165454153</v>
      </c>
      <c r="AE30">
        <f>'IDT-1'!F30</f>
        <v>0</v>
      </c>
      <c r="AF30" s="25"/>
      <c r="AG30">
        <f t="shared" si="2"/>
        <v>1178.7906165454153</v>
      </c>
      <c r="AI30" s="35">
        <f>PXIL!J30</f>
        <v>0</v>
      </c>
      <c r="AJ30" s="35">
        <f>PXIL!P30</f>
        <v>0</v>
      </c>
      <c r="AK30" s="35">
        <f>RTM_IEX!J30</f>
        <v>31.7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7.8234000000000004</v>
      </c>
      <c r="E31">
        <f>GT_NG!T31</f>
        <v>11.578999222193415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849.47840051393234</v>
      </c>
      <c r="P31" s="37">
        <v>37.44</v>
      </c>
      <c r="Q31" s="37">
        <v>26.58</v>
      </c>
      <c r="R31" s="39">
        <v>3.3425437928408228</v>
      </c>
      <c r="S31" s="39">
        <v>0</v>
      </c>
      <c r="T31" s="38">
        <f>SUMPRODUCT(LTA!J31:AN31,LTA!J$101:AN$101,LTA!J$105:AN$105)</f>
        <v>1</v>
      </c>
      <c r="U31" s="38">
        <f>SUMPRODUCT(LTA!J31:AN31,LTA!J$102:AN$102,LTA!J$105:AN$105)</f>
        <v>357.58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-44</v>
      </c>
      <c r="AA31" s="76">
        <f>STOA!J31</f>
        <v>59.94</v>
      </c>
      <c r="AB31" s="76">
        <f>-STOA!P31</f>
        <v>0</v>
      </c>
      <c r="AC31">
        <f t="shared" si="0"/>
        <v>10.91305208396053</v>
      </c>
      <c r="AD31">
        <f t="shared" si="1"/>
        <v>1299.8502914450062</v>
      </c>
      <c r="AE31">
        <f>'IDT-1'!F31</f>
        <v>-70</v>
      </c>
      <c r="AF31" s="25"/>
      <c r="AG31">
        <f t="shared" si="2"/>
        <v>1229.8502914450062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7.8234000000000004</v>
      </c>
      <c r="E32">
        <f>GT_NG!T32</f>
        <v>11.578999222193415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851.24853734511566</v>
      </c>
      <c r="P32" s="37">
        <v>37.44</v>
      </c>
      <c r="Q32" s="37">
        <v>26.58</v>
      </c>
      <c r="R32" s="39">
        <v>6.6000000000000014</v>
      </c>
      <c r="S32" s="39">
        <v>0</v>
      </c>
      <c r="T32" s="38">
        <f>SUMPRODUCT(LTA!J32:AN32,LTA!J$101:AN$101,LTA!J$105:AN$105)</f>
        <v>2.06</v>
      </c>
      <c r="U32" s="38">
        <f>SUMPRODUCT(LTA!J32:AN32,LTA!J$102:AN$102,LTA!J$105:AN$105)</f>
        <v>401.80999999999995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67.78</v>
      </c>
      <c r="AB32" s="76">
        <f>-STOA!P32</f>
        <v>0</v>
      </c>
      <c r="AC32">
        <f t="shared" si="0"/>
        <v>11.31165208168137</v>
      </c>
      <c r="AD32">
        <f t="shared" si="1"/>
        <v>1364.6092844856275</v>
      </c>
      <c r="AE32">
        <f>'IDT-1'!F32</f>
        <v>-72.611999999999995</v>
      </c>
      <c r="AF32" s="25"/>
      <c r="AG32">
        <f t="shared" si="2"/>
        <v>1291.9972844856275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-37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7.8234000000000004</v>
      </c>
      <c r="E33">
        <f>GT_NG!T33</f>
        <v>11.578999222193415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860.44625119255033</v>
      </c>
      <c r="P33" s="37">
        <v>37.44</v>
      </c>
      <c r="Q33" s="37">
        <v>26.58</v>
      </c>
      <c r="R33" s="39">
        <v>10.59</v>
      </c>
      <c r="S33" s="39">
        <v>0</v>
      </c>
      <c r="T33" s="38">
        <f>SUMPRODUCT(LTA!J33:AN33,LTA!J$101:AN$101,LTA!J$105:AN$105)</f>
        <v>3.24</v>
      </c>
      <c r="U33" s="38">
        <f>SUMPRODUCT(LTA!J33:AN33,LTA!J$102:AN$102,LTA!J$105:AN$105)</f>
        <v>409.92999999999995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68.44</v>
      </c>
      <c r="AB33" s="76">
        <f>-STOA!P33</f>
        <v>0</v>
      </c>
      <c r="AC33">
        <f t="shared" si="0"/>
        <v>11.688737206756469</v>
      </c>
      <c r="AD33">
        <f t="shared" si="1"/>
        <v>1362.3799132079873</v>
      </c>
      <c r="AE33">
        <f>'IDT-1'!F33</f>
        <v>-29.524999999999999</v>
      </c>
      <c r="AF33" s="25"/>
      <c r="AG33">
        <f t="shared" si="2"/>
        <v>1332.8549132079872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-62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7.8234000000000004</v>
      </c>
      <c r="E34">
        <f>GT_NG!T34</f>
        <v>11.578999222193415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856.61695975500118</v>
      </c>
      <c r="P34" s="37">
        <v>37.44</v>
      </c>
      <c r="Q34" s="37">
        <v>26.58</v>
      </c>
      <c r="R34" s="39">
        <v>17.329999999999998</v>
      </c>
      <c r="S34" s="39">
        <v>0</v>
      </c>
      <c r="T34" s="38">
        <f>SUMPRODUCT(LTA!J34:AN34,LTA!J$101:AN$101,LTA!J$105:AN$105)</f>
        <v>5.53</v>
      </c>
      <c r="U34" s="38">
        <f>SUMPRODUCT(LTA!J34:AN34,LTA!J$102:AN$102,LTA!J$105:AN$105)</f>
        <v>419.93999999999994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69.11</v>
      </c>
      <c r="AB34" s="76">
        <f>-STOA!P34</f>
        <v>0</v>
      </c>
      <c r="AC34">
        <f t="shared" si="0"/>
        <v>11.985555735760878</v>
      </c>
      <c r="AD34">
        <f t="shared" si="1"/>
        <v>1355.9638032414334</v>
      </c>
      <c r="AE34">
        <f>'IDT-1'!F34</f>
        <v>-2.8340000000000001</v>
      </c>
      <c r="AF34" s="25"/>
      <c r="AG34">
        <f t="shared" si="2"/>
        <v>1353.1298032414334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-84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7.8234000000000004</v>
      </c>
      <c r="E35">
        <f>GT_NG!T35</f>
        <v>11.578999222193415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810.93071312542475</v>
      </c>
      <c r="P35" s="37">
        <v>37.44</v>
      </c>
      <c r="Q35" s="37">
        <v>26.58</v>
      </c>
      <c r="R35" s="39">
        <v>23.2</v>
      </c>
      <c r="S35" s="39">
        <v>0</v>
      </c>
      <c r="T35" s="38">
        <f>SUMPRODUCT(LTA!J35:AN35,LTA!J$101:AN$101,LTA!J$105:AN$105)</f>
        <v>12.120000000000001</v>
      </c>
      <c r="U35" s="38">
        <f>SUMPRODUCT(LTA!J35:AN35,LTA!J$102:AN$102,LTA!J$105:AN$105)</f>
        <v>428.95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1.1299999999999999</v>
      </c>
      <c r="Z35" s="35">
        <f>IEX!P35</f>
        <v>0</v>
      </c>
      <c r="AA35" s="76">
        <f>STOA!J35</f>
        <v>107.53999999999999</v>
      </c>
      <c r="AB35" s="76">
        <f>-STOA!P35</f>
        <v>0</v>
      </c>
      <c r="AC35">
        <f t="shared" si="0"/>
        <v>12.058069102354558</v>
      </c>
      <c r="AD35">
        <f t="shared" si="1"/>
        <v>1377.2350432452638</v>
      </c>
      <c r="AE35">
        <f>'IDT-1'!F35</f>
        <v>0</v>
      </c>
      <c r="AF35" s="25"/>
      <c r="AG35">
        <f t="shared" si="2"/>
        <v>1377.2350432452638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-78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7.8234000000000004</v>
      </c>
      <c r="E36">
        <f>GT_NG!T36</f>
        <v>11.578999222193415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801.72980513205687</v>
      </c>
      <c r="P36" s="37">
        <v>37.44</v>
      </c>
      <c r="Q36" s="37">
        <v>26.58</v>
      </c>
      <c r="R36" s="39">
        <v>24.199999999999996</v>
      </c>
      <c r="S36" s="39">
        <v>0</v>
      </c>
      <c r="T36" s="38">
        <f>SUMPRODUCT(LTA!J36:AN36,LTA!J$101:AN$101,LTA!J$105:AN$105)</f>
        <v>19.96</v>
      </c>
      <c r="U36" s="38">
        <f>SUMPRODUCT(LTA!J36:AN36,LTA!J$102:AN$102,LTA!J$105:AN$105)</f>
        <v>438.47999999999996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1.22</v>
      </c>
      <c r="Z36" s="35">
        <f>IEX!P36</f>
        <v>0</v>
      </c>
      <c r="AA36" s="76">
        <f>STOA!J36</f>
        <v>110.42999999999999</v>
      </c>
      <c r="AB36" s="76">
        <f>-STOA!P36</f>
        <v>0</v>
      </c>
      <c r="AC36">
        <f t="shared" si="0"/>
        <v>12.058496200615037</v>
      </c>
      <c r="AD36">
        <f t="shared" si="1"/>
        <v>1401.3837081536353</v>
      </c>
      <c r="AE36">
        <f>'IDT-1'!F36</f>
        <v>0</v>
      </c>
      <c r="AF36" s="25"/>
      <c r="AG36">
        <f t="shared" si="2"/>
        <v>1401.3837081536353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-66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7.8234000000000004</v>
      </c>
      <c r="E37">
        <f>GT_NG!T37</f>
        <v>11.578999222193415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767.78498582540749</v>
      </c>
      <c r="P37" s="37">
        <v>37.44</v>
      </c>
      <c r="Q37" s="37">
        <v>26.58</v>
      </c>
      <c r="R37" s="39">
        <v>24.199999999999996</v>
      </c>
      <c r="S37" s="39">
        <v>0</v>
      </c>
      <c r="T37" s="38">
        <f>SUMPRODUCT(LTA!J37:AN37,LTA!J$101:AN$101,LTA!J$105:AN$105)</f>
        <v>28.8</v>
      </c>
      <c r="U37" s="38">
        <f>SUMPRODUCT(LTA!J37:AN37,LTA!J$102:AN$102,LTA!J$105:AN$105)</f>
        <v>447.97999999999996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116.63</v>
      </c>
      <c r="AB37" s="76">
        <f>-STOA!P37</f>
        <v>0</v>
      </c>
      <c r="AC37">
        <f t="shared" si="0"/>
        <v>11.920593382044942</v>
      </c>
      <c r="AD37">
        <f t="shared" si="1"/>
        <v>1397.8967916655561</v>
      </c>
      <c r="AE37">
        <f>'IDT-1'!F37</f>
        <v>0</v>
      </c>
      <c r="AF37" s="25"/>
      <c r="AG37">
        <f t="shared" si="2"/>
        <v>1397.8967916655561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-59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7.8234000000000004</v>
      </c>
      <c r="E38">
        <f>GT_NG!T38</f>
        <v>11.578999222193415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749.06356829745505</v>
      </c>
      <c r="P38" s="37">
        <v>37.44</v>
      </c>
      <c r="Q38" s="37">
        <v>26.58</v>
      </c>
      <c r="R38" s="39">
        <v>24.2</v>
      </c>
      <c r="S38" s="39">
        <v>0</v>
      </c>
      <c r="T38" s="38">
        <f>SUMPRODUCT(LTA!J38:AN38,LTA!J$101:AN$101,LTA!J$105:AN$105)</f>
        <v>37.92</v>
      </c>
      <c r="U38" s="38">
        <f>SUMPRODUCT(LTA!J38:AN38,LTA!J$102:AN$102,LTA!J$105:AN$105)</f>
        <v>457.15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0.51</v>
      </c>
      <c r="Z38" s="35">
        <f>IEX!P38</f>
        <v>0</v>
      </c>
      <c r="AA38" s="76">
        <f>STOA!J38</f>
        <v>123.05</v>
      </c>
      <c r="AB38" s="76">
        <f>-STOA!P38</f>
        <v>0</v>
      </c>
      <c r="AC38">
        <f t="shared" si="0"/>
        <v>12.097063417848581</v>
      </c>
      <c r="AD38">
        <f t="shared" si="1"/>
        <v>1388.2189041017998</v>
      </c>
      <c r="AE38">
        <f>'IDT-1'!F38</f>
        <v>0</v>
      </c>
      <c r="AF38" s="25"/>
      <c r="AG38">
        <f t="shared" si="2"/>
        <v>1388.2189041017998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-75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6.9207000000000001</v>
      </c>
      <c r="E39">
        <f>GT_NG!T39</f>
        <v>11.489007000259269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712.66283081065467</v>
      </c>
      <c r="P39" s="37">
        <v>37.44</v>
      </c>
      <c r="Q39" s="37">
        <v>26.58</v>
      </c>
      <c r="R39" s="39">
        <v>24.2</v>
      </c>
      <c r="S39" s="39">
        <v>0</v>
      </c>
      <c r="T39" s="38">
        <f>SUMPRODUCT(LTA!J39:AN39,LTA!J$101:AN$101,LTA!J$105:AN$105)</f>
        <v>48.26</v>
      </c>
      <c r="U39" s="38">
        <f>SUMPRODUCT(LTA!J39:AN39,LTA!J$102:AN$102,LTA!J$105:AN$105)</f>
        <v>466.28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25.66</v>
      </c>
      <c r="Z39" s="35">
        <f>IEX!P39</f>
        <v>0</v>
      </c>
      <c r="AA39" s="76">
        <f>STOA!J39</f>
        <v>159.21</v>
      </c>
      <c r="AB39" s="76">
        <f>-STOA!P39</f>
        <v>0</v>
      </c>
      <c r="AC39">
        <f t="shared" si="0"/>
        <v>12.734208760859415</v>
      </c>
      <c r="AD39">
        <f t="shared" si="1"/>
        <v>1392.9683290500545</v>
      </c>
      <c r="AE39">
        <f>'IDT-1'!F39</f>
        <v>0</v>
      </c>
      <c r="AF39" s="25"/>
      <c r="AG39">
        <f t="shared" si="2"/>
        <v>1392.9683290500545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-113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6.9207000000000001</v>
      </c>
      <c r="E40">
        <f>GT_NG!T40</f>
        <v>11.489007000259269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708.63421335033718</v>
      </c>
      <c r="P40" s="37">
        <v>37.44</v>
      </c>
      <c r="Q40" s="37">
        <v>26.58</v>
      </c>
      <c r="R40" s="39">
        <v>24.2</v>
      </c>
      <c r="S40" s="39">
        <v>0</v>
      </c>
      <c r="T40" s="38">
        <f>SUMPRODUCT(LTA!J40:AN40,LTA!J$101:AN$101,LTA!J$105:AN$105)</f>
        <v>57.56</v>
      </c>
      <c r="U40" s="38">
        <f>SUMPRODUCT(LTA!J40:AN40,LTA!J$102:AN$102,LTA!J$105:AN$105)</f>
        <v>474.95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153.04</v>
      </c>
      <c r="Z40" s="35">
        <f>IEX!P40</f>
        <v>0</v>
      </c>
      <c r="AA40" s="76">
        <f>STOA!J40</f>
        <v>168.91</v>
      </c>
      <c r="AB40" s="76">
        <f>-STOA!P40</f>
        <v>0</v>
      </c>
      <c r="AC40">
        <f t="shared" si="0"/>
        <v>14.43888386960343</v>
      </c>
      <c r="AD40">
        <f t="shared" si="1"/>
        <v>1475.2850364809933</v>
      </c>
      <c r="AE40">
        <f>'IDT-1'!F40</f>
        <v>0</v>
      </c>
      <c r="AF40" s="25"/>
      <c r="AG40">
        <f t="shared" si="2"/>
        <v>1475.2850364809933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-180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6.9207000000000001</v>
      </c>
      <c r="E41">
        <f>GT_NG!T41</f>
        <v>11.489007000259269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710.93485508461299</v>
      </c>
      <c r="P41" s="37">
        <v>37.809999999999995</v>
      </c>
      <c r="Q41" s="37">
        <v>26.58</v>
      </c>
      <c r="R41" s="39">
        <v>24.2</v>
      </c>
      <c r="S41" s="39">
        <v>0</v>
      </c>
      <c r="T41" s="38">
        <f>SUMPRODUCT(LTA!J41:AN41,LTA!J$101:AN$101,LTA!J$105:AN$105)</f>
        <v>63.730000000000004</v>
      </c>
      <c r="U41" s="38">
        <f>SUMPRODUCT(LTA!J41:AN41,LTA!J$102:AN$102,LTA!J$105:AN$105)</f>
        <v>483.10999999999996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239.57</v>
      </c>
      <c r="Z41" s="35">
        <f>IEX!P41</f>
        <v>0</v>
      </c>
      <c r="AA41" s="76">
        <f>STOA!J41</f>
        <v>179.55</v>
      </c>
      <c r="AB41" s="76">
        <f>-STOA!P41</f>
        <v>0</v>
      </c>
      <c r="AC41">
        <f t="shared" si="0"/>
        <v>15.722480789260995</v>
      </c>
      <c r="AD41">
        <f t="shared" si="1"/>
        <v>1538.1720812956112</v>
      </c>
      <c r="AE41">
        <f>'IDT-1'!F41</f>
        <v>0</v>
      </c>
      <c r="AF41" s="25"/>
      <c r="AG41">
        <f t="shared" si="2"/>
        <v>1538.1720812956112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-230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6.9207000000000001</v>
      </c>
      <c r="E42">
        <f>GT_NG!T42</f>
        <v>11.489007000259269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702.13045412283668</v>
      </c>
      <c r="P42" s="37">
        <v>37.809999999999995</v>
      </c>
      <c r="Q42" s="37">
        <v>26.58</v>
      </c>
      <c r="R42" s="39">
        <v>24.2</v>
      </c>
      <c r="S42" s="39">
        <v>0</v>
      </c>
      <c r="T42" s="38">
        <f>SUMPRODUCT(LTA!J42:AN42,LTA!J$101:AN$101,LTA!J$105:AN$105)</f>
        <v>70.92</v>
      </c>
      <c r="U42" s="38">
        <f>SUMPRODUCT(LTA!J42:AN42,LTA!J$102:AN$102,LTA!J$105:AN$105)</f>
        <v>441.94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336.25</v>
      </c>
      <c r="Z42" s="35">
        <f>IEX!P42</f>
        <v>0</v>
      </c>
      <c r="AA42" s="76">
        <f>STOA!J42</f>
        <v>188.35000000000002</v>
      </c>
      <c r="AB42" s="76">
        <f>-STOA!P42</f>
        <v>0</v>
      </c>
      <c r="AC42">
        <f t="shared" si="0"/>
        <v>16.573127102758939</v>
      </c>
      <c r="AD42">
        <f t="shared" si="1"/>
        <v>1554.0170340203372</v>
      </c>
      <c r="AE42">
        <f>'IDT-1'!F42</f>
        <v>0</v>
      </c>
      <c r="AF42" s="25"/>
      <c r="AG42">
        <f t="shared" si="2"/>
        <v>1554.0170340203372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-276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6.9207000000000001</v>
      </c>
      <c r="E43">
        <f>GT_NG!T43</f>
        <v>11.189007186585039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666.29377844293799</v>
      </c>
      <c r="P43" s="37">
        <v>37.44</v>
      </c>
      <c r="Q43" s="37">
        <v>26.58</v>
      </c>
      <c r="R43" s="39">
        <v>24.2</v>
      </c>
      <c r="S43" s="39">
        <v>0</v>
      </c>
      <c r="T43" s="38">
        <f>SUMPRODUCT(LTA!J43:AN43,LTA!J$101:AN$101,LTA!J$105:AN$105)</f>
        <v>77.039999999999992</v>
      </c>
      <c r="U43" s="38">
        <f>SUMPRODUCT(LTA!J43:AN43,LTA!J$102:AN$102,LTA!J$105:AN$105)</f>
        <v>448.78000000000003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145.07</v>
      </c>
      <c r="Z43" s="35">
        <f>IEX!P43</f>
        <v>0</v>
      </c>
      <c r="AA43" s="76">
        <f>STOA!J43</f>
        <v>223.98000000000002</v>
      </c>
      <c r="AB43" s="76">
        <f>-STOA!P43</f>
        <v>0</v>
      </c>
      <c r="AC43">
        <f t="shared" si="0"/>
        <v>13.894778153844566</v>
      </c>
      <c r="AD43">
        <f t="shared" si="1"/>
        <v>1540.5987074756786</v>
      </c>
      <c r="AE43">
        <f>'IDT-1'!F43</f>
        <v>0</v>
      </c>
      <c r="AF43" s="25"/>
      <c r="AG43">
        <f t="shared" si="2"/>
        <v>1540.5987074756786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-113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6.9207000000000001</v>
      </c>
      <c r="E44">
        <f>GT_NG!T44</f>
        <v>11.189007186585039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652.57771927731312</v>
      </c>
      <c r="P44" s="37">
        <v>37.44</v>
      </c>
      <c r="Q44" s="37">
        <v>26.58</v>
      </c>
      <c r="R44" s="39">
        <v>24.2</v>
      </c>
      <c r="S44" s="39">
        <v>0</v>
      </c>
      <c r="T44" s="38">
        <f>SUMPRODUCT(LTA!J44:AN44,LTA!J$101:AN$101,LTA!J$105:AN$105)</f>
        <v>84.01</v>
      </c>
      <c r="U44" s="38">
        <f>SUMPRODUCT(LTA!J44:AN44,LTA!J$102:AN$102,LTA!J$105:AN$105)</f>
        <v>454.44000000000005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126.82</v>
      </c>
      <c r="Z44" s="35">
        <f>IEX!P44</f>
        <v>0</v>
      </c>
      <c r="AA44" s="76">
        <f>STOA!J44</f>
        <v>231.29000000000002</v>
      </c>
      <c r="AB44" s="76">
        <f>-STOA!P44</f>
        <v>0</v>
      </c>
      <c r="AC44">
        <f t="shared" si="0"/>
        <v>13.628025890135397</v>
      </c>
      <c r="AD44">
        <f t="shared" si="1"/>
        <v>1550.8394005737628</v>
      </c>
      <c r="AE44">
        <f>'IDT-1'!F44</f>
        <v>0</v>
      </c>
      <c r="AF44" s="25"/>
      <c r="AG44">
        <f t="shared" si="2"/>
        <v>1550.8394005737628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-91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6.9207000000000001</v>
      </c>
      <c r="E45">
        <f>GT_NG!T45</f>
        <v>11.189007186585039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651.74552052431807</v>
      </c>
      <c r="P45" s="37">
        <v>37.44</v>
      </c>
      <c r="Q45" s="37">
        <v>26.58</v>
      </c>
      <c r="R45" s="39">
        <v>24.2</v>
      </c>
      <c r="S45" s="39">
        <v>0</v>
      </c>
      <c r="T45" s="38">
        <f>SUMPRODUCT(LTA!J45:AN45,LTA!J$101:AN$101,LTA!J$105:AN$105)</f>
        <v>90.83</v>
      </c>
      <c r="U45" s="38">
        <f>SUMPRODUCT(LTA!J45:AN45,LTA!J$102:AN$102,LTA!J$105:AN$105)</f>
        <v>459.39000000000004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114.32</v>
      </c>
      <c r="Z45" s="35">
        <f>IEX!P45</f>
        <v>0</v>
      </c>
      <c r="AA45" s="76">
        <f>STOA!J45</f>
        <v>236.53</v>
      </c>
      <c r="AB45" s="76">
        <f>-STOA!P45</f>
        <v>0</v>
      </c>
      <c r="AC45">
        <f t="shared" si="0"/>
        <v>13.570238238753392</v>
      </c>
      <c r="AD45">
        <f t="shared" si="1"/>
        <v>1565.57498947215</v>
      </c>
      <c r="AE45">
        <f>'IDT-1'!F45</f>
        <v>0</v>
      </c>
      <c r="AF45" s="25"/>
      <c r="AG45">
        <f t="shared" si="2"/>
        <v>1565.57498947215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-80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6.9207000000000001</v>
      </c>
      <c r="E46">
        <f>GT_NG!T46</f>
        <v>11.189007186585039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575.41897696416243</v>
      </c>
      <c r="P46" s="37">
        <v>37.44</v>
      </c>
      <c r="Q46" s="37">
        <v>26.58</v>
      </c>
      <c r="R46" s="39">
        <v>24.2</v>
      </c>
      <c r="S46" s="39">
        <v>0</v>
      </c>
      <c r="T46" s="38">
        <f>SUMPRODUCT(LTA!J46:AN46,LTA!J$101:AN$101,LTA!J$105:AN$105)</f>
        <v>96.98</v>
      </c>
      <c r="U46" s="38">
        <f>SUMPRODUCT(LTA!J46:AN46,LTA!J$102:AN$102,LTA!J$105:AN$105)</f>
        <v>463.41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97.03</v>
      </c>
      <c r="Z46" s="35">
        <f>IEX!P46</f>
        <v>0</v>
      </c>
      <c r="AA46" s="76">
        <f>STOA!J46</f>
        <v>241.85000000000002</v>
      </c>
      <c r="AB46" s="76">
        <f>-STOA!P46</f>
        <v>0</v>
      </c>
      <c r="AC46">
        <f t="shared" si="0"/>
        <v>12.371252327788852</v>
      </c>
      <c r="AD46">
        <f t="shared" si="1"/>
        <v>1563.6474318229587</v>
      </c>
      <c r="AE46">
        <f>'IDT-1'!F46</f>
        <v>0</v>
      </c>
      <c r="AF46" s="25"/>
      <c r="AG46">
        <f t="shared" si="2"/>
        <v>1563.6474318229587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-5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6.9207000000000001</v>
      </c>
      <c r="E47">
        <f>GT_NG!T47</f>
        <v>11.189007186585039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648.8602863248999</v>
      </c>
      <c r="P47" s="37">
        <v>38.97</v>
      </c>
      <c r="Q47" s="37">
        <v>27.669999999999998</v>
      </c>
      <c r="R47" s="39">
        <v>24.2</v>
      </c>
      <c r="S47" s="39">
        <v>0</v>
      </c>
      <c r="T47" s="38">
        <f>SUMPRODUCT(LTA!J47:AN47,LTA!J$101:AN$101,LTA!J$105:AN$105)</f>
        <v>101.67</v>
      </c>
      <c r="U47" s="38">
        <f>SUMPRODUCT(LTA!J47:AN47,LTA!J$102:AN$102,LTA!J$105:AN$105)</f>
        <v>471.46999999999997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286.82</v>
      </c>
      <c r="Z47" s="35">
        <f>IEX!P47</f>
        <v>0</v>
      </c>
      <c r="AA47" s="76">
        <f>STOA!J47</f>
        <v>88.14</v>
      </c>
      <c r="AB47" s="76">
        <f>-STOA!P47</f>
        <v>0</v>
      </c>
      <c r="AC47">
        <f t="shared" si="0"/>
        <v>14.65038337571492</v>
      </c>
      <c r="AD47">
        <f t="shared" si="1"/>
        <v>1520.2596101357701</v>
      </c>
      <c r="AE47">
        <f>'IDT-1'!F47</f>
        <v>0</v>
      </c>
      <c r="AF47" s="25"/>
      <c r="AG47">
        <f t="shared" si="2"/>
        <v>1520.2596101357701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-171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6.9207000000000001</v>
      </c>
      <c r="E48">
        <f>GT_NG!T48</f>
        <v>11.189007186585039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565.82445759561801</v>
      </c>
      <c r="P48" s="37">
        <v>23.287128944773173</v>
      </c>
      <c r="Q48" s="37">
        <v>18.999999999999996</v>
      </c>
      <c r="R48" s="39">
        <v>24.2</v>
      </c>
      <c r="S48" s="39">
        <v>0</v>
      </c>
      <c r="T48" s="38">
        <f>SUMPRODUCT(LTA!J48:AN48,LTA!J$101:AN$101,LTA!J$105:AN$105)</f>
        <v>105.09</v>
      </c>
      <c r="U48" s="38">
        <f>SUMPRODUCT(LTA!J48:AN48,LTA!J$102:AN$102,LTA!J$105:AN$105)</f>
        <v>474.77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286.29000000000002</v>
      </c>
      <c r="Z48" s="35">
        <f>IEX!P48</f>
        <v>0</v>
      </c>
      <c r="AA48" s="76">
        <f>STOA!J48</f>
        <v>88.15</v>
      </c>
      <c r="AB48" s="76">
        <f>-STOA!P48</f>
        <v>0</v>
      </c>
      <c r="AC48">
        <f t="shared" si="0"/>
        <v>13.09070232570053</v>
      </c>
      <c r="AD48">
        <f t="shared" si="1"/>
        <v>1518.630591401276</v>
      </c>
      <c r="AE48">
        <f>'IDT-1'!F48</f>
        <v>0</v>
      </c>
      <c r="AF48" s="25"/>
      <c r="AG48">
        <f t="shared" si="2"/>
        <v>1518.630591401276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-73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6.9207000000000001</v>
      </c>
      <c r="E49">
        <f>GT_NG!T49</f>
        <v>11.189007186585039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548.62225922605285</v>
      </c>
      <c r="P49" s="37">
        <v>19.212984773151028</v>
      </c>
      <c r="Q49" s="37">
        <v>18.999999999999996</v>
      </c>
      <c r="R49" s="39">
        <v>24.2</v>
      </c>
      <c r="S49" s="39">
        <v>0</v>
      </c>
      <c r="T49" s="38">
        <f>SUMPRODUCT(LTA!J49:AN49,LTA!J$101:AN$101,LTA!J$105:AN$105)</f>
        <v>108.09</v>
      </c>
      <c r="U49" s="38">
        <f>SUMPRODUCT(LTA!J49:AN49,LTA!J$102:AN$102,LTA!J$105:AN$105)</f>
        <v>477.54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256.51</v>
      </c>
      <c r="Z49" s="35">
        <f>IEX!P49</f>
        <v>0</v>
      </c>
      <c r="AA49" s="76">
        <f>STOA!J49</f>
        <v>88.15</v>
      </c>
      <c r="AB49" s="76">
        <f>-STOA!P49</f>
        <v>0</v>
      </c>
      <c r="AC49">
        <f t="shared" si="0"/>
        <v>12.839665991553126</v>
      </c>
      <c r="AD49">
        <f t="shared" si="1"/>
        <v>1460.5952851942359</v>
      </c>
      <c r="AE49">
        <f>'IDT-1'!F49</f>
        <v>7.78</v>
      </c>
      <c r="AF49" s="25"/>
      <c r="AG49">
        <f t="shared" si="2"/>
        <v>1468.3752851942359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-86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6.9207000000000001</v>
      </c>
      <c r="E50">
        <f>GT_NG!T50</f>
        <v>11.189007186585039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548.62225922605285</v>
      </c>
      <c r="P50" s="37">
        <v>19.212984773151028</v>
      </c>
      <c r="Q50" s="37">
        <v>18.999999999999996</v>
      </c>
      <c r="R50" s="39">
        <v>24.2</v>
      </c>
      <c r="S50" s="39">
        <v>0</v>
      </c>
      <c r="T50" s="38">
        <f>SUMPRODUCT(LTA!J50:AN50,LTA!J$101:AN$101,LTA!J$105:AN$105)</f>
        <v>108.09</v>
      </c>
      <c r="U50" s="38">
        <f>SUMPRODUCT(LTA!J50:AN50,LTA!J$102:AN$102,LTA!J$105:AN$105)</f>
        <v>479.31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223.84</v>
      </c>
      <c r="Z50" s="35">
        <f>IEX!P50</f>
        <v>0</v>
      </c>
      <c r="AA50" s="76">
        <f>STOA!J50</f>
        <v>88.15</v>
      </c>
      <c r="AB50" s="76">
        <f>-STOA!P50</f>
        <v>0</v>
      </c>
      <c r="AC50">
        <f t="shared" si="0"/>
        <v>12.575062036705312</v>
      </c>
      <c r="AD50">
        <f t="shared" si="1"/>
        <v>1432.9598891490837</v>
      </c>
      <c r="AE50">
        <f>'IDT-1'!F50</f>
        <v>16.934000000000001</v>
      </c>
      <c r="AF50" s="25"/>
      <c r="AG50">
        <f t="shared" si="2"/>
        <v>1449.8938891490836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-83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6.9207000000000001</v>
      </c>
      <c r="E51">
        <f>GT_NG!T51</f>
        <v>11.189007186585039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548.69366872970033</v>
      </c>
      <c r="P51" s="37">
        <v>19.212984773151028</v>
      </c>
      <c r="Q51" s="37">
        <v>18.999999999999996</v>
      </c>
      <c r="R51" s="39">
        <v>24.2</v>
      </c>
      <c r="S51" s="39">
        <v>0</v>
      </c>
      <c r="T51" s="38">
        <f>SUMPRODUCT(LTA!J51:AN51,LTA!J$101:AN$101,LTA!J$105:AN$105)</f>
        <v>108.09</v>
      </c>
      <c r="U51" s="38">
        <f>SUMPRODUCT(LTA!J51:AN51,LTA!J$102:AN$102,LTA!J$105:AN$105)</f>
        <v>495.16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190.22</v>
      </c>
      <c r="Z51" s="35">
        <f>IEX!P51</f>
        <v>0</v>
      </c>
      <c r="AA51" s="76">
        <f>STOA!J51</f>
        <v>88.15</v>
      </c>
      <c r="AB51" s="76">
        <f>-STOA!P51</f>
        <v>0</v>
      </c>
      <c r="AC51">
        <f t="shared" si="0"/>
        <v>12.421290394268555</v>
      </c>
      <c r="AD51">
        <f t="shared" si="1"/>
        <v>1417.4150702951681</v>
      </c>
      <c r="AE51">
        <f>'IDT-1'!F51</f>
        <v>28.376000000000001</v>
      </c>
      <c r="AF51" s="25"/>
      <c r="AG51">
        <f t="shared" si="2"/>
        <v>1445.7910702951681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-81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6.9207000000000001</v>
      </c>
      <c r="E52">
        <f>GT_NG!T52</f>
        <v>11.189007186585039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548.4936687297004</v>
      </c>
      <c r="P52" s="37">
        <v>19.212984773151028</v>
      </c>
      <c r="Q52" s="37">
        <v>18.999999999999996</v>
      </c>
      <c r="R52" s="39">
        <v>24.2</v>
      </c>
      <c r="S52" s="39">
        <v>0</v>
      </c>
      <c r="T52" s="38">
        <f>SUMPRODUCT(LTA!J52:AN52,LTA!J$101:AN$101,LTA!J$105:AN$105)</f>
        <v>108.09</v>
      </c>
      <c r="U52" s="38">
        <f>SUMPRODUCT(LTA!J52:AN52,LTA!J$102:AN$102,LTA!J$105:AN$105)</f>
        <v>496.08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157.55000000000001</v>
      </c>
      <c r="Z52" s="35">
        <f>IEX!P52</f>
        <v>0</v>
      </c>
      <c r="AA52" s="76">
        <f>STOA!J52</f>
        <v>88.15</v>
      </c>
      <c r="AB52" s="76">
        <f>-STOA!P52</f>
        <v>0</v>
      </c>
      <c r="AC52">
        <f t="shared" si="0"/>
        <v>12.227109622246784</v>
      </c>
      <c r="AD52">
        <f t="shared" si="1"/>
        <v>1378.6592510671896</v>
      </c>
      <c r="AE52">
        <f>'IDT-1'!F52</f>
        <v>47</v>
      </c>
      <c r="AF52" s="25"/>
      <c r="AG52">
        <f t="shared" si="2"/>
        <v>1425.6592510671896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-88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6.9207000000000001</v>
      </c>
      <c r="E53">
        <f>GT_NG!T53</f>
        <v>11.189007186585039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519.28498333188395</v>
      </c>
      <c r="P53" s="37">
        <v>19.212984773151028</v>
      </c>
      <c r="Q53" s="37">
        <v>18.999999999999996</v>
      </c>
      <c r="R53" s="39">
        <v>24.2</v>
      </c>
      <c r="S53" s="39">
        <v>0</v>
      </c>
      <c r="T53" s="38">
        <f>SUMPRODUCT(LTA!J53:AN53,LTA!J$101:AN$101,LTA!J$105:AN$105)</f>
        <v>112.09</v>
      </c>
      <c r="U53" s="38">
        <f>SUMPRODUCT(LTA!J53:AN53,LTA!J$102:AN$102,LTA!J$105:AN$105)</f>
        <v>495.90000000000003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88.15</v>
      </c>
      <c r="AB53" s="76">
        <f>-STOA!P53</f>
        <v>0</v>
      </c>
      <c r="AC53">
        <f t="shared" si="0"/>
        <v>10.220789867274638</v>
      </c>
      <c r="AD53">
        <f t="shared" si="1"/>
        <v>1300.1368854243458</v>
      </c>
      <c r="AE53">
        <f>'IDT-1'!F53</f>
        <v>96</v>
      </c>
      <c r="AF53" s="25"/>
      <c r="AG53">
        <f t="shared" si="2"/>
        <v>1396.1368854243458</v>
      </c>
      <c r="AI53" s="35">
        <f>PXIL!J53</f>
        <v>0</v>
      </c>
      <c r="AJ53" s="35">
        <f>PXIL!P53</f>
        <v>0</v>
      </c>
      <c r="AK53" s="35">
        <f>RTM_IEX!J53</f>
        <v>14.41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6.9207000000000001</v>
      </c>
      <c r="E54">
        <f>GT_NG!T54</f>
        <v>11.189007186585039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519.24803310563959</v>
      </c>
      <c r="P54" s="37">
        <v>19.212984773151028</v>
      </c>
      <c r="Q54" s="37">
        <v>18.999999999999996</v>
      </c>
      <c r="R54" s="39">
        <v>24.2</v>
      </c>
      <c r="S54" s="39">
        <v>0</v>
      </c>
      <c r="T54" s="38">
        <f>SUMPRODUCT(LTA!J54:AN54,LTA!J$101:AN$101,LTA!J$105:AN$105)</f>
        <v>111.09</v>
      </c>
      <c r="U54" s="38">
        <f>SUMPRODUCT(LTA!J54:AN54,LTA!J$102:AN$102,LTA!J$105:AN$105)</f>
        <v>494.96999999999997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88.15</v>
      </c>
      <c r="AB54" s="76">
        <f>-STOA!P54</f>
        <v>0</v>
      </c>
      <c r="AC54">
        <f t="shared" si="0"/>
        <v>10.572590070748793</v>
      </c>
      <c r="AD54">
        <f t="shared" si="1"/>
        <v>1222.4081349946268</v>
      </c>
      <c r="AE54">
        <f>'IDT-1'!F54</f>
        <v>131</v>
      </c>
      <c r="AF54" s="25"/>
      <c r="AG54">
        <f t="shared" si="2"/>
        <v>1353.4081349946268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-61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6.9207000000000001</v>
      </c>
      <c r="E55">
        <f>GT_NG!T55</f>
        <v>10.912817709756764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519.24803310563959</v>
      </c>
      <c r="P55" s="37">
        <v>19.212984773151028</v>
      </c>
      <c r="Q55" s="37">
        <v>18.999999999999996</v>
      </c>
      <c r="R55" s="39">
        <v>24.2</v>
      </c>
      <c r="S55" s="39">
        <v>0</v>
      </c>
      <c r="T55" s="38">
        <f>SUMPRODUCT(LTA!J55:AN55,LTA!J$101:AN$101,LTA!J$105:AN$105)</f>
        <v>110.09</v>
      </c>
      <c r="U55" s="38">
        <f>SUMPRODUCT(LTA!J55:AN55,LTA!J$102:AN$102,LTA!J$105:AN$105)</f>
        <v>479.68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88.050000000000011</v>
      </c>
      <c r="AB55" s="76">
        <f>-STOA!P55</f>
        <v>0</v>
      </c>
      <c r="AC55">
        <f t="shared" si="0"/>
        <v>10.458316429394742</v>
      </c>
      <c r="AD55">
        <f t="shared" si="1"/>
        <v>1203.8562191591527</v>
      </c>
      <c r="AE55">
        <f>'IDT-1'!F55</f>
        <v>0</v>
      </c>
      <c r="AF55" s="25"/>
      <c r="AG55">
        <f t="shared" si="2"/>
        <v>1203.8562191591527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-63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6.9207000000000001</v>
      </c>
      <c r="E56">
        <f>GT_NG!T56</f>
        <v>10.912817709756764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519.24803310563959</v>
      </c>
      <c r="P56" s="37">
        <v>19.212984773151028</v>
      </c>
      <c r="Q56" s="37">
        <v>18.999999999999996</v>
      </c>
      <c r="R56" s="39">
        <v>24.2</v>
      </c>
      <c r="S56" s="39">
        <v>0</v>
      </c>
      <c r="T56" s="38">
        <f>SUMPRODUCT(LTA!J56:AN56,LTA!J$101:AN$101,LTA!J$105:AN$105)</f>
        <v>108.09</v>
      </c>
      <c r="U56" s="38">
        <f>SUMPRODUCT(LTA!J56:AN56,LTA!J$102:AN$102,LTA!J$105:AN$105)</f>
        <v>477.27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88.050000000000011</v>
      </c>
      <c r="AB56" s="76">
        <f>-STOA!P56</f>
        <v>0</v>
      </c>
      <c r="AC56">
        <f t="shared" si="0"/>
        <v>10.60472874989464</v>
      </c>
      <c r="AD56">
        <f t="shared" si="1"/>
        <v>1176.2998068386528</v>
      </c>
      <c r="AE56">
        <f>'IDT-1'!F56</f>
        <v>0</v>
      </c>
      <c r="AF56" s="25"/>
      <c r="AG56">
        <f t="shared" si="2"/>
        <v>1176.2998068386528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-86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6.9207000000000001</v>
      </c>
      <c r="E57">
        <f>GT_NG!T57</f>
        <v>10.912817709756764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519.24803310563959</v>
      </c>
      <c r="P57" s="37">
        <v>19.212984773151028</v>
      </c>
      <c r="Q57" s="37">
        <v>18.999999999999996</v>
      </c>
      <c r="R57" s="39">
        <v>24.2</v>
      </c>
      <c r="S57" s="39">
        <v>0</v>
      </c>
      <c r="T57" s="38">
        <f>SUMPRODUCT(LTA!J57:AN57,LTA!J$101:AN$101,LTA!J$105:AN$105)</f>
        <v>108.09</v>
      </c>
      <c r="U57" s="38">
        <f>SUMPRODUCT(LTA!J57:AN57,LTA!J$102:AN$102,LTA!J$105:AN$105)</f>
        <v>476.23999999999995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88.050000000000011</v>
      </c>
      <c r="AB57" s="76">
        <f>-STOA!P57</f>
        <v>0</v>
      </c>
      <c r="AC57">
        <f t="shared" si="0"/>
        <v>10.455191020807762</v>
      </c>
      <c r="AD57">
        <f t="shared" si="1"/>
        <v>1193.4193445677397</v>
      </c>
      <c r="AE57">
        <f>'IDT-1'!F57</f>
        <v>0</v>
      </c>
      <c r="AF57" s="25"/>
      <c r="AG57">
        <f t="shared" si="2"/>
        <v>1193.4193445677397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-68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6.9207000000000001</v>
      </c>
      <c r="E58">
        <f>GT_NG!T58</f>
        <v>10.912817709756764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519.24803310563959</v>
      </c>
      <c r="P58" s="37">
        <v>19.212984773151028</v>
      </c>
      <c r="Q58" s="37">
        <v>18.999999999999996</v>
      </c>
      <c r="R58" s="39">
        <v>24.2</v>
      </c>
      <c r="S58" s="39">
        <v>0</v>
      </c>
      <c r="T58" s="38">
        <f>SUMPRODUCT(LTA!J58:AN58,LTA!J$101:AN$101,LTA!J$105:AN$105)</f>
        <v>106.09</v>
      </c>
      <c r="U58" s="38">
        <f>SUMPRODUCT(LTA!J58:AN58,LTA!J$102:AN$102,LTA!J$105:AN$105)</f>
        <v>472.03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88.050000000000011</v>
      </c>
      <c r="AB58" s="76">
        <f>-STOA!P58</f>
        <v>0</v>
      </c>
      <c r="AC58">
        <f t="shared" si="0"/>
        <v>10.16305215404703</v>
      </c>
      <c r="AD58">
        <f t="shared" si="1"/>
        <v>1218.5014834345002</v>
      </c>
      <c r="AE58">
        <f>'IDT-1'!F58</f>
        <v>8.1869999999999994</v>
      </c>
      <c r="AF58" s="25"/>
      <c r="AG58">
        <f t="shared" si="2"/>
        <v>1226.6884834345001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-37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6.9207000000000001</v>
      </c>
      <c r="E59">
        <f>GT_NG!T59</f>
        <v>10.912817709756764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517.83370865816778</v>
      </c>
      <c r="P59" s="37">
        <v>37.44</v>
      </c>
      <c r="Q59" s="37">
        <v>18.999999999999996</v>
      </c>
      <c r="R59" s="39">
        <v>24.2</v>
      </c>
      <c r="S59" s="39">
        <v>0</v>
      </c>
      <c r="T59" s="38">
        <f>SUMPRODUCT(LTA!J59:AN59,LTA!J$101:AN$101,LTA!J$105:AN$105)</f>
        <v>103.76</v>
      </c>
      <c r="U59" s="38">
        <f>SUMPRODUCT(LTA!J59:AN59,LTA!J$102:AN$102,LTA!J$105:AN$105)</f>
        <v>467.06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88.15</v>
      </c>
      <c r="AB59" s="76">
        <f>-STOA!P59</f>
        <v>0</v>
      </c>
      <c r="AC59">
        <f t="shared" si="0"/>
        <v>10.300921688387005</v>
      </c>
      <c r="AD59">
        <f t="shared" si="1"/>
        <v>1219.9763046795376</v>
      </c>
      <c r="AE59">
        <f>'IDT-1'!F59</f>
        <v>29.931000000000001</v>
      </c>
      <c r="AF59" s="25"/>
      <c r="AG59">
        <f t="shared" si="2"/>
        <v>1249.9073046795377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-45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6.9207000000000001</v>
      </c>
      <c r="E60">
        <f>GT_NG!T60</f>
        <v>10.912817709756764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517.83370865816778</v>
      </c>
      <c r="P60" s="37">
        <v>37.44</v>
      </c>
      <c r="Q60" s="37">
        <v>18.999999999999996</v>
      </c>
      <c r="R60" s="39">
        <v>24.2</v>
      </c>
      <c r="S60" s="39">
        <v>0</v>
      </c>
      <c r="T60" s="38">
        <f>SUMPRODUCT(LTA!J60:AN60,LTA!J$101:AN$101,LTA!J$105:AN$105)</f>
        <v>99.3</v>
      </c>
      <c r="U60" s="38">
        <f>SUMPRODUCT(LTA!J60:AN60,LTA!J$102:AN$102,LTA!J$105:AN$105)</f>
        <v>461.73999999999995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88.15</v>
      </c>
      <c r="AB60" s="76">
        <f>-STOA!P60</f>
        <v>0</v>
      </c>
      <c r="AC60">
        <f t="shared" si="0"/>
        <v>10.232499006669611</v>
      </c>
      <c r="AD60">
        <f t="shared" si="1"/>
        <v>1209.2647273612552</v>
      </c>
      <c r="AE60">
        <f>'IDT-1'!F60</f>
        <v>47.261000000000003</v>
      </c>
      <c r="AF60" s="25"/>
      <c r="AG60">
        <f t="shared" si="2"/>
        <v>1256.5257273612551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-46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6.9207000000000001</v>
      </c>
      <c r="E61">
        <f>GT_NG!T61</f>
        <v>10.912817709756764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517.83370865816778</v>
      </c>
      <c r="P61" s="37">
        <v>19.212984773151028</v>
      </c>
      <c r="Q61" s="37">
        <v>18.999999999999996</v>
      </c>
      <c r="R61" s="39">
        <v>24.2</v>
      </c>
      <c r="S61" s="39">
        <v>0</v>
      </c>
      <c r="T61" s="38">
        <f>SUMPRODUCT(LTA!J61:AN61,LTA!J$101:AN$101,LTA!J$105:AN$105)</f>
        <v>95.62</v>
      </c>
      <c r="U61" s="38">
        <f>SUMPRODUCT(LTA!J61:AN61,LTA!J$102:AN$102,LTA!J$105:AN$105)</f>
        <v>455.89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88.14</v>
      </c>
      <c r="AB61" s="76">
        <f>-STOA!P61</f>
        <v>0</v>
      </c>
      <c r="AC61">
        <f t="shared" si="0"/>
        <v>9.9687483782045625</v>
      </c>
      <c r="AD61">
        <f t="shared" si="1"/>
        <v>1187.7614627628711</v>
      </c>
      <c r="AE61">
        <f>'IDT-1'!F61</f>
        <v>60.96</v>
      </c>
      <c r="AF61" s="25"/>
      <c r="AG61">
        <f t="shared" si="2"/>
        <v>1248.7214627628712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-40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6.9207000000000001</v>
      </c>
      <c r="E62">
        <f>GT_NG!T62</f>
        <v>10.912817709756764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517.88370865816785</v>
      </c>
      <c r="P62" s="37">
        <v>19.212984773151028</v>
      </c>
      <c r="Q62" s="37">
        <v>18.999999999999996</v>
      </c>
      <c r="R62" s="39">
        <v>24.2</v>
      </c>
      <c r="S62" s="39">
        <v>0</v>
      </c>
      <c r="T62" s="38">
        <f>SUMPRODUCT(LTA!J62:AN62,LTA!J$101:AN$101,LTA!J$105:AN$105)</f>
        <v>90.77</v>
      </c>
      <c r="U62" s="38">
        <f>SUMPRODUCT(LTA!J62:AN62,LTA!J$102:AN$102,LTA!J$105:AN$105)</f>
        <v>449.72999999999996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88.14</v>
      </c>
      <c r="AB62" s="76">
        <f>-STOA!P62</f>
        <v>0</v>
      </c>
      <c r="AC62">
        <f t="shared" si="0"/>
        <v>9.8832603782045609</v>
      </c>
      <c r="AD62">
        <f t="shared" si="1"/>
        <v>1176.886950762871</v>
      </c>
      <c r="AE62">
        <f>'IDT-1'!F62</f>
        <v>68.260000000000005</v>
      </c>
      <c r="AF62" s="25"/>
      <c r="AG62">
        <f t="shared" si="2"/>
        <v>1245.146950762871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-40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6.9207000000000001</v>
      </c>
      <c r="E63">
        <f>GT_NG!T63</f>
        <v>10.912817709756764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512.56698791212148</v>
      </c>
      <c r="P63" s="37">
        <v>19.212984773151028</v>
      </c>
      <c r="Q63" s="37">
        <v>18.999999999999996</v>
      </c>
      <c r="R63" s="39">
        <v>24.2</v>
      </c>
      <c r="S63" s="39">
        <v>0</v>
      </c>
      <c r="T63" s="38">
        <f>SUMPRODUCT(LTA!J63:AN63,LTA!J$101:AN$101,LTA!J$105:AN$105)</f>
        <v>83.9</v>
      </c>
      <c r="U63" s="38">
        <f>SUMPRODUCT(LTA!J63:AN63,LTA!J$102:AN$102,LTA!J$105:AN$105)</f>
        <v>441.84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85.34</v>
      </c>
      <c r="AB63" s="76">
        <f>-STOA!P63</f>
        <v>0</v>
      </c>
      <c r="AC63">
        <f t="shared" si="0"/>
        <v>9.6969606381027944</v>
      </c>
      <c r="AD63">
        <f t="shared" si="1"/>
        <v>1155.1965297569263</v>
      </c>
      <c r="AE63">
        <f>'IDT-1'!F63</f>
        <v>81.731999999999999</v>
      </c>
      <c r="AF63" s="25"/>
      <c r="AG63">
        <f t="shared" si="2"/>
        <v>1236.9285297569263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-39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6.9207000000000001</v>
      </c>
      <c r="E64">
        <f>GT_NG!T64</f>
        <v>10.912817709756764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512.56698791212148</v>
      </c>
      <c r="P64" s="37">
        <v>19.212984773151028</v>
      </c>
      <c r="Q64" s="37">
        <v>18.999999999999996</v>
      </c>
      <c r="R64" s="39">
        <v>24.2</v>
      </c>
      <c r="S64" s="39">
        <v>0</v>
      </c>
      <c r="T64" s="38">
        <f>SUMPRODUCT(LTA!J64:AN64,LTA!J$101:AN$101,LTA!J$105:AN$105)</f>
        <v>75.87</v>
      </c>
      <c r="U64" s="38">
        <f>SUMPRODUCT(LTA!J64:AN64,LTA!J$102:AN$102,LTA!J$105:AN$105)</f>
        <v>435.04999999999995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78.95</v>
      </c>
      <c r="AB64" s="76">
        <f>-STOA!P64</f>
        <v>0</v>
      </c>
      <c r="AC64">
        <f t="shared" si="0"/>
        <v>9.484354728407169</v>
      </c>
      <c r="AD64">
        <f t="shared" si="1"/>
        <v>1140.1991356666219</v>
      </c>
      <c r="AE64">
        <f>'IDT-1'!F64</f>
        <v>87.927000000000007</v>
      </c>
      <c r="AF64" s="25"/>
      <c r="AG64">
        <f t="shared" si="2"/>
        <v>1228.1261356666218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-33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6.9207000000000001</v>
      </c>
      <c r="E65">
        <f>GT_NG!T65</f>
        <v>10.912817709756764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515.7855127789619</v>
      </c>
      <c r="P65" s="37">
        <v>19.41</v>
      </c>
      <c r="Q65" s="37">
        <v>19</v>
      </c>
      <c r="R65" s="39">
        <v>23.83</v>
      </c>
      <c r="S65" s="39">
        <v>0</v>
      </c>
      <c r="T65" s="38">
        <f>SUMPRODUCT(LTA!J65:AN65,LTA!J$101:AN$101,LTA!J$105:AN$105)</f>
        <v>68.789999999999992</v>
      </c>
      <c r="U65" s="38">
        <f>SUMPRODUCT(LTA!J65:AN65,LTA!J$102:AN$102,LTA!J$105:AN$105)</f>
        <v>427.32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74.319999999999993</v>
      </c>
      <c r="AB65" s="76">
        <f>-STOA!P65</f>
        <v>0</v>
      </c>
      <c r="AC65">
        <f t="shared" si="0"/>
        <v>9.2935873948771111</v>
      </c>
      <c r="AD65">
        <f t="shared" si="1"/>
        <v>1131.9954430938415</v>
      </c>
      <c r="AE65">
        <f>'IDT-1'!F65</f>
        <v>97.831000000000003</v>
      </c>
      <c r="AF65" s="25"/>
      <c r="AG65">
        <f t="shared" si="2"/>
        <v>1229.8264430938414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-25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6.9207000000000001</v>
      </c>
      <c r="E66">
        <f>GT_NG!T66</f>
        <v>10.912817709756764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516.00278896943803</v>
      </c>
      <c r="P66" s="37">
        <v>19.41</v>
      </c>
      <c r="Q66" s="37">
        <v>19</v>
      </c>
      <c r="R66" s="39">
        <v>21.36748114097124</v>
      </c>
      <c r="S66" s="39">
        <v>0</v>
      </c>
      <c r="T66" s="38">
        <f>SUMPRODUCT(LTA!J66:AN66,LTA!J$101:AN$101,LTA!J$105:AN$105)</f>
        <v>59.68</v>
      </c>
      <c r="U66" s="38">
        <f>SUMPRODUCT(LTA!J66:AN66,LTA!J$102:AN$102,LTA!J$105:AN$105)</f>
        <v>419.46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68.83</v>
      </c>
      <c r="AB66" s="76">
        <f>-STOA!P66</f>
        <v>0</v>
      </c>
      <c r="AC66">
        <f t="shared" si="0"/>
        <v>9.1794996848884427</v>
      </c>
      <c r="AD66">
        <f t="shared" si="1"/>
        <v>1097.4042881352773</v>
      </c>
      <c r="AE66">
        <f>'IDT-1'!F66</f>
        <v>115.37</v>
      </c>
      <c r="AF66" s="25"/>
      <c r="AG66">
        <f t="shared" si="2"/>
        <v>1212.7742881352774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-35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6.9207000000000001</v>
      </c>
      <c r="E67">
        <f>GT_NG!T67</f>
        <v>10.912817709756764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513.84642042167945</v>
      </c>
      <c r="P67" s="37">
        <v>19.21</v>
      </c>
      <c r="Q67" s="37">
        <v>18.252580599547514</v>
      </c>
      <c r="R67" s="39">
        <v>19.54</v>
      </c>
      <c r="S67" s="39">
        <v>0</v>
      </c>
      <c r="T67" s="38">
        <f>SUMPRODUCT(LTA!J67:AN67,LTA!J$101:AN$101,LTA!J$105:AN$105)</f>
        <v>51.5</v>
      </c>
      <c r="U67" s="38">
        <f>SUMPRODUCT(LTA!J67:AN67,LTA!J$102:AN$102,LTA!J$105:AN$105)</f>
        <v>406.62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61.5</v>
      </c>
      <c r="AB67" s="76">
        <f>-STOA!P67</f>
        <v>0</v>
      </c>
      <c r="AC67">
        <f t="shared" si="0"/>
        <v>8.6447596461016722</v>
      </c>
      <c r="AD67">
        <f t="shared" si="1"/>
        <v>1099.6577590848819</v>
      </c>
      <c r="AE67">
        <f>'IDT-1'!F67</f>
        <v>134.501</v>
      </c>
      <c r="AF67" s="25"/>
      <c r="AG67">
        <f t="shared" si="2"/>
        <v>1234.1587590848819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6.9207000000000001</v>
      </c>
      <c r="E68">
        <f>GT_NG!T68</f>
        <v>10.912817709756764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518.12468022552923</v>
      </c>
      <c r="P68" s="37">
        <v>19.21</v>
      </c>
      <c r="Q68" s="37">
        <v>18.25233018386108</v>
      </c>
      <c r="R68" s="39">
        <v>18.07</v>
      </c>
      <c r="S68" s="39">
        <v>0</v>
      </c>
      <c r="T68" s="38">
        <f>SUMPRODUCT(LTA!J68:AN68,LTA!J$101:AN$101,LTA!J$105:AN$105)</f>
        <v>42.29</v>
      </c>
      <c r="U68" s="38">
        <f>SUMPRODUCT(LTA!J68:AN68,LTA!J$102:AN$102,LTA!J$105:AN$105)</f>
        <v>397.15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52.05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8.4472481193293465</v>
      </c>
      <c r="AD68">
        <f t="shared" ref="AD68:AD98" si="4">SUM(B68:AB68,AI68:AV68)-AC68</f>
        <v>1074.5332799998178</v>
      </c>
      <c r="AE68">
        <f>'IDT-1'!F68</f>
        <v>159.30500000000001</v>
      </c>
      <c r="AF68" s="25"/>
      <c r="AG68">
        <f t="shared" ref="AG68:AG98" si="5">SUM(AD68:AF68)</f>
        <v>1233.8382799998178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6.9207000000000001</v>
      </c>
      <c r="E69">
        <f>GT_NG!T69</f>
        <v>10.912817709756764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537.52041437002458</v>
      </c>
      <c r="P69" s="37">
        <v>37.44</v>
      </c>
      <c r="Q69" s="37">
        <v>26.58</v>
      </c>
      <c r="R69" s="39">
        <v>17.05</v>
      </c>
      <c r="S69" s="39">
        <v>0</v>
      </c>
      <c r="T69" s="38">
        <f>SUMPRODUCT(LTA!J69:AN69,LTA!J$101:AN$101,LTA!J$105:AN$105)</f>
        <v>33.06</v>
      </c>
      <c r="U69" s="38">
        <f>SUMPRODUCT(LTA!J69:AN69,LTA!J$102:AN$102,LTA!J$105:AN$105)</f>
        <v>385.61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71.38</v>
      </c>
      <c r="AB69" s="76">
        <f>-STOA!P69</f>
        <v>0</v>
      </c>
      <c r="AC69">
        <f t="shared" si="3"/>
        <v>9.48615399737408</v>
      </c>
      <c r="AD69">
        <f t="shared" si="4"/>
        <v>1027.9877780824077</v>
      </c>
      <c r="AE69">
        <f>'IDT-1'!F69</f>
        <v>192.553</v>
      </c>
      <c r="AF69" s="25"/>
      <c r="AG69">
        <f t="shared" si="5"/>
        <v>1220.5407780824075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-89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6.9207000000000001</v>
      </c>
      <c r="E70">
        <f>GT_NG!T70</f>
        <v>10.912817709756764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623.81736221140238</v>
      </c>
      <c r="P70" s="37">
        <v>37.44</v>
      </c>
      <c r="Q70" s="37">
        <v>26.58</v>
      </c>
      <c r="R70" s="39">
        <v>13.287454510630146</v>
      </c>
      <c r="S70" s="39">
        <v>0</v>
      </c>
      <c r="T70" s="38">
        <f>SUMPRODUCT(LTA!J70:AN70,LTA!J$101:AN$101,LTA!J$105:AN$105)</f>
        <v>24.66</v>
      </c>
      <c r="U70" s="38">
        <f>SUMPRODUCT(LTA!J70:AN70,LTA!J$102:AN$102,LTA!J$105:AN$105)</f>
        <v>377.07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61.61</v>
      </c>
      <c r="AB70" s="76">
        <f>-STOA!P70</f>
        <v>0</v>
      </c>
      <c r="AC70">
        <f t="shared" si="3"/>
        <v>9.5816630085679542</v>
      </c>
      <c r="AD70">
        <f t="shared" si="4"/>
        <v>1218.8366714232209</v>
      </c>
      <c r="AE70">
        <f>'IDT-1'!F70</f>
        <v>0</v>
      </c>
      <c r="AF70" s="25"/>
      <c r="AG70">
        <f t="shared" si="5"/>
        <v>1218.8366714232209</v>
      </c>
      <c r="AI70" s="35">
        <f>PXIL!J70</f>
        <v>0</v>
      </c>
      <c r="AJ70" s="35">
        <f>PXIL!P70</f>
        <v>0</v>
      </c>
      <c r="AK70" s="35">
        <f>RTM_IEX!J70</f>
        <v>46.12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6.9207000000000001</v>
      </c>
      <c r="E71">
        <f>GT_NG!T71</f>
        <v>10.912817709756764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734.40490173923149</v>
      </c>
      <c r="P71" s="37">
        <v>37.44</v>
      </c>
      <c r="Q71" s="37">
        <v>26.58</v>
      </c>
      <c r="R71" s="39">
        <v>7.87</v>
      </c>
      <c r="S71" s="39">
        <v>0</v>
      </c>
      <c r="T71" s="38">
        <f>SUMPRODUCT(LTA!J71:AN71,LTA!J$101:AN$101,LTA!J$105:AN$105)</f>
        <v>17.690000000000001</v>
      </c>
      <c r="U71" s="38">
        <f>SUMPRODUCT(LTA!J71:AN71,LTA!J$102:AN$102,LTA!J$105:AN$105)</f>
        <v>369.03999999999996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54.22</v>
      </c>
      <c r="AB71" s="76">
        <f>-STOA!P71</f>
        <v>0</v>
      </c>
      <c r="AC71">
        <f t="shared" si="3"/>
        <v>10.032699355636799</v>
      </c>
      <c r="AD71">
        <f t="shared" si="4"/>
        <v>1234.0457200933515</v>
      </c>
      <c r="AE71">
        <f>'IDT-1'!F71</f>
        <v>0</v>
      </c>
      <c r="AF71" s="25"/>
      <c r="AG71">
        <f t="shared" si="5"/>
        <v>1234.0457200933515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-21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6.9207000000000001</v>
      </c>
      <c r="E72">
        <f>GT_NG!T72</f>
        <v>10.912817709756764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839.01932979126946</v>
      </c>
      <c r="P72" s="37">
        <v>37.44</v>
      </c>
      <c r="Q72" s="37">
        <v>26.58</v>
      </c>
      <c r="R72" s="39">
        <v>4.1425445605408733</v>
      </c>
      <c r="S72" s="39">
        <v>0</v>
      </c>
      <c r="T72" s="38">
        <f>SUMPRODUCT(LTA!J72:AN72,LTA!J$101:AN$101,LTA!J$105:AN$105)</f>
        <v>10.050000000000001</v>
      </c>
      <c r="U72" s="38">
        <f>SUMPRODUCT(LTA!J72:AN72,LTA!J$102:AN$102,LTA!J$105:AN$105)</f>
        <v>408.82999999999993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45.99</v>
      </c>
      <c r="AB72" s="76">
        <f>-STOA!P72</f>
        <v>0</v>
      </c>
      <c r="AC72">
        <f t="shared" si="3"/>
        <v>11.902384026231804</v>
      </c>
      <c r="AD72">
        <f t="shared" si="4"/>
        <v>1242.9830080353352</v>
      </c>
      <c r="AE72">
        <f>'IDT-1'!F72</f>
        <v>0</v>
      </c>
      <c r="AF72" s="25"/>
      <c r="AG72">
        <f t="shared" si="5"/>
        <v>1242.9830080353352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-135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6.9207000000000001</v>
      </c>
      <c r="E73">
        <f>GT_NG!T73</f>
        <v>10.912817709756764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863.75833902228237</v>
      </c>
      <c r="P73" s="37">
        <v>37.44</v>
      </c>
      <c r="Q73" s="37">
        <v>26.58</v>
      </c>
      <c r="R73" s="39">
        <v>1.97</v>
      </c>
      <c r="S73" s="39">
        <v>0</v>
      </c>
      <c r="T73" s="38">
        <f>SUMPRODUCT(LTA!J73:AN73,LTA!J$101:AN$101,LTA!J$105:AN$105)</f>
        <v>4.3899999999999997</v>
      </c>
      <c r="U73" s="38">
        <f>SUMPRODUCT(LTA!J73:AN73,LTA!J$102:AN$102,LTA!J$105:AN$105)</f>
        <v>399.22999999999996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38.630000000000003</v>
      </c>
      <c r="AB73" s="76">
        <f>-STOA!P73</f>
        <v>0</v>
      </c>
      <c r="AC73">
        <f t="shared" si="3"/>
        <v>11.807630631270236</v>
      </c>
      <c r="AD73">
        <f t="shared" si="4"/>
        <v>1255.0242261007691</v>
      </c>
      <c r="AE73">
        <f>'IDT-1'!F73</f>
        <v>0</v>
      </c>
      <c r="AF73" s="25"/>
      <c r="AG73">
        <f t="shared" si="5"/>
        <v>1255.0242261007691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-123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6.9207000000000001</v>
      </c>
      <c r="E74">
        <f>GT_NG!T74</f>
        <v>10.912817709756764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870.65521251753046</v>
      </c>
      <c r="P74" s="37">
        <v>37.44</v>
      </c>
      <c r="Q74" s="37">
        <v>26.58</v>
      </c>
      <c r="R74" s="39">
        <v>0.74</v>
      </c>
      <c r="S74" s="39">
        <v>0</v>
      </c>
      <c r="T74" s="38">
        <f>SUMPRODUCT(LTA!J74:AN74,LTA!J$101:AN$101,LTA!J$105:AN$105)</f>
        <v>1.8199999999999998</v>
      </c>
      <c r="U74" s="38">
        <f>SUMPRODUCT(LTA!J74:AN74,LTA!J$102:AN$102,LTA!J$105:AN$105)</f>
        <v>395.80999999999995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33.94</v>
      </c>
      <c r="AB74" s="76">
        <f>-STOA!P74</f>
        <v>0</v>
      </c>
      <c r="AC74">
        <f t="shared" si="3"/>
        <v>11.603440560598481</v>
      </c>
      <c r="AD74">
        <f t="shared" si="4"/>
        <v>1271.2152896666887</v>
      </c>
      <c r="AE74">
        <f>'IDT-1'!F74</f>
        <v>0</v>
      </c>
      <c r="AF74" s="25"/>
      <c r="AG74">
        <f t="shared" si="5"/>
        <v>1271.2152896666887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-102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6.9207000000000001</v>
      </c>
      <c r="E75">
        <f>GT_NG!T75</f>
        <v>11.278999201490551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870.65521251753046</v>
      </c>
      <c r="P75" s="37">
        <v>37.44</v>
      </c>
      <c r="Q75" s="37">
        <v>26.58</v>
      </c>
      <c r="R75" s="39">
        <v>0</v>
      </c>
      <c r="S75" s="39">
        <v>0</v>
      </c>
      <c r="T75" s="38">
        <f>SUMPRODUCT(LTA!J75:AN75,LTA!J$101:AN$101,LTA!J$105:AN$105)</f>
        <v>0.41</v>
      </c>
      <c r="U75" s="38">
        <f>SUMPRODUCT(LTA!J75:AN75,LTA!J$102:AN$102,LTA!J$105:AN$105)</f>
        <v>395.80999999999995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45.14</v>
      </c>
      <c r="Z75" s="35">
        <f>IEX!P75</f>
        <v>0</v>
      </c>
      <c r="AA75" s="76">
        <f>STOA!J75</f>
        <v>31.56</v>
      </c>
      <c r="AB75" s="76">
        <f>-STOA!P75</f>
        <v>0</v>
      </c>
      <c r="AC75">
        <f t="shared" si="3"/>
        <v>12.151033006429529</v>
      </c>
      <c r="AD75">
        <f t="shared" si="4"/>
        <v>1282.6438787125915</v>
      </c>
      <c r="AE75">
        <f>'IDT-1'!F75</f>
        <v>0</v>
      </c>
      <c r="AF75" s="25"/>
      <c r="AG75">
        <f t="shared" si="5"/>
        <v>1282.6438787125915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-131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6.9207000000000001</v>
      </c>
      <c r="E76">
        <f>GT_NG!T76</f>
        <v>11.278999201490551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863.75833902228237</v>
      </c>
      <c r="P76" s="37">
        <v>37.44</v>
      </c>
      <c r="Q76" s="37">
        <v>26.58</v>
      </c>
      <c r="R76" s="39">
        <v>0</v>
      </c>
      <c r="S76" s="39">
        <v>0</v>
      </c>
      <c r="T76" s="38">
        <f>SUMPRODUCT(LTA!J76:AN76,LTA!J$101:AN$101,LTA!J$105:AN$105)</f>
        <v>0.15</v>
      </c>
      <c r="U76" s="38">
        <f>SUMPRODUCT(LTA!J76:AN76,LTA!J$102:AN$102,LTA!J$105:AN$105)</f>
        <v>395.96999999999991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34.31</v>
      </c>
      <c r="Z76" s="35">
        <f>IEX!P76</f>
        <v>0</v>
      </c>
      <c r="AA76" s="76">
        <f>STOA!J76</f>
        <v>30.61</v>
      </c>
      <c r="AB76" s="76">
        <f>-STOA!P76</f>
        <v>0</v>
      </c>
      <c r="AC76">
        <f t="shared" si="3"/>
        <v>11.697981980145025</v>
      </c>
      <c r="AD76">
        <f t="shared" si="4"/>
        <v>1303.320056243628</v>
      </c>
      <c r="AE76">
        <f>'IDT-1'!F76</f>
        <v>0</v>
      </c>
      <c r="AF76" s="25"/>
      <c r="AG76">
        <f t="shared" si="5"/>
        <v>1303.320056243628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-92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6.9207000000000001</v>
      </c>
      <c r="E77">
        <f>GT_NG!T77</f>
        <v>11.278999201490551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859.31044872692371</v>
      </c>
      <c r="P77" s="37">
        <v>37.44</v>
      </c>
      <c r="Q77" s="37">
        <v>26.58</v>
      </c>
      <c r="R77" s="39">
        <v>0</v>
      </c>
      <c r="S77" s="39">
        <v>0</v>
      </c>
      <c r="T77" s="38">
        <f>SUMPRODUCT(LTA!J77:AN77,LTA!J$101:AN$101,LTA!J$105:AN$105)</f>
        <v>0.06</v>
      </c>
      <c r="U77" s="38">
        <f>SUMPRODUCT(LTA!J77:AN77,LTA!J$102:AN$102,LTA!J$105:AN$105)</f>
        <v>396.13999999999993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36.44</v>
      </c>
      <c r="Z77" s="35">
        <f>IEX!P77</f>
        <v>0</v>
      </c>
      <c r="AA77" s="76">
        <f>STOA!J77</f>
        <v>30.29</v>
      </c>
      <c r="AB77" s="76">
        <f>-STOA!P77</f>
        <v>0</v>
      </c>
      <c r="AC77">
        <f t="shared" si="3"/>
        <v>11.701614390689041</v>
      </c>
      <c r="AD77">
        <f t="shared" si="4"/>
        <v>1297.7585335377253</v>
      </c>
      <c r="AE77">
        <f>'IDT-1'!F77</f>
        <v>0</v>
      </c>
      <c r="AF77" s="25"/>
      <c r="AG77">
        <f t="shared" si="5"/>
        <v>1297.7585335377253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-95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6.9207000000000001</v>
      </c>
      <c r="E78">
        <f>GT_NG!T78</f>
        <v>11.278999201490551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864.30646859866681</v>
      </c>
      <c r="P78" s="37">
        <v>37.44</v>
      </c>
      <c r="Q78" s="37">
        <v>26.58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396.30999999999995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41.87</v>
      </c>
      <c r="Z78" s="35">
        <f>IEX!P78</f>
        <v>0</v>
      </c>
      <c r="AA78" s="76">
        <f>STOA!J78</f>
        <v>1.47</v>
      </c>
      <c r="AB78" s="76">
        <f>-STOA!P78</f>
        <v>0</v>
      </c>
      <c r="AC78">
        <f t="shared" si="3"/>
        <v>11.519692754275615</v>
      </c>
      <c r="AD78">
        <f t="shared" si="4"/>
        <v>1284.6564750458817</v>
      </c>
      <c r="AE78">
        <f>'IDT-1'!F78</f>
        <v>0</v>
      </c>
      <c r="AF78" s="25"/>
      <c r="AG78">
        <f t="shared" si="5"/>
        <v>1284.6564750458817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-90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6.9207000000000001</v>
      </c>
      <c r="E79">
        <f>GT_NG!T79</f>
        <v>11.278999201490551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844.51104164158392</v>
      </c>
      <c r="P79" s="37">
        <v>37.44</v>
      </c>
      <c r="Q79" s="37">
        <v>26.58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396.42999999999995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82.64</v>
      </c>
      <c r="Z79" s="35">
        <f>IEX!P79</f>
        <v>0</v>
      </c>
      <c r="AA79" s="76">
        <f>STOA!J79</f>
        <v>1.47</v>
      </c>
      <c r="AB79" s="76">
        <f>-STOA!P79</f>
        <v>0</v>
      </c>
      <c r="AC79">
        <f t="shared" si="3"/>
        <v>12.061573701575378</v>
      </c>
      <c r="AD79">
        <f t="shared" si="4"/>
        <v>1257.2091671414994</v>
      </c>
      <c r="AE79">
        <f>'IDT-1'!F79</f>
        <v>0</v>
      </c>
      <c r="AF79" s="25"/>
      <c r="AG79">
        <f t="shared" si="5"/>
        <v>1257.2091671414994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-138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6.9207000000000001</v>
      </c>
      <c r="E80">
        <f>GT_NG!T80</f>
        <v>11.278999201490551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837.77397064264574</v>
      </c>
      <c r="P80" s="37">
        <v>37.44</v>
      </c>
      <c r="Q80" s="37">
        <v>26.58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396.59999999999997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99.13</v>
      </c>
      <c r="Z80" s="35">
        <f>IEX!P80</f>
        <v>0</v>
      </c>
      <c r="AA80" s="76">
        <f>STOA!J80</f>
        <v>1.47</v>
      </c>
      <c r="AB80" s="76">
        <f>-STOA!P80</f>
        <v>0</v>
      </c>
      <c r="AC80">
        <f t="shared" si="3"/>
        <v>12.351228141413976</v>
      </c>
      <c r="AD80">
        <f t="shared" si="4"/>
        <v>1239.8424417027227</v>
      </c>
      <c r="AE80">
        <f>'IDT-1'!F80</f>
        <v>0</v>
      </c>
      <c r="AF80" s="25"/>
      <c r="AG80">
        <f t="shared" si="5"/>
        <v>1239.8424417027227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-165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6.9207000000000001</v>
      </c>
      <c r="E81">
        <f>GT_NG!T81</f>
        <v>11.578999222193415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743.45880154831798</v>
      </c>
      <c r="P81" s="37">
        <v>37.44</v>
      </c>
      <c r="Q81" s="37">
        <v>26.58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396.59999999999997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67.239999999999995</v>
      </c>
      <c r="Z81" s="35">
        <f>IEX!P81</f>
        <v>0</v>
      </c>
      <c r="AA81" s="76">
        <f>STOA!J81</f>
        <v>1.47</v>
      </c>
      <c r="AB81" s="76">
        <f>-STOA!P81</f>
        <v>0</v>
      </c>
      <c r="AC81">
        <f t="shared" si="3"/>
        <v>10.449393583574997</v>
      </c>
      <c r="AD81">
        <f t="shared" si="4"/>
        <v>1232.8391071869364</v>
      </c>
      <c r="AE81">
        <f>'IDT-1'!F81</f>
        <v>0</v>
      </c>
      <c r="AF81" s="25"/>
      <c r="AG81">
        <f t="shared" si="5"/>
        <v>1232.8391071869364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-48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6.9207000000000001</v>
      </c>
      <c r="E82">
        <f>GT_NG!T82</f>
        <v>11.578999222193415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744.98340013072516</v>
      </c>
      <c r="P82" s="37">
        <v>37.44</v>
      </c>
      <c r="Q82" s="37">
        <v>26.58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396.59999999999997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81.67</v>
      </c>
      <c r="Z82" s="35">
        <f>IEX!P82</f>
        <v>0</v>
      </c>
      <c r="AA82" s="76">
        <f>STOA!J82</f>
        <v>1.47</v>
      </c>
      <c r="AB82" s="76">
        <f>-STOA!P82</f>
        <v>0</v>
      </c>
      <c r="AC82">
        <f t="shared" si="3"/>
        <v>10.778233727865485</v>
      </c>
      <c r="AD82">
        <f t="shared" si="4"/>
        <v>1222.4648656250533</v>
      </c>
      <c r="AE82">
        <f>'IDT-1'!F82</f>
        <v>0</v>
      </c>
      <c r="AF82" s="25"/>
      <c r="AG82">
        <f t="shared" si="5"/>
        <v>1222.4648656250533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-74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6.9207000000000001</v>
      </c>
      <c r="E83">
        <f>GT_NG!T83</f>
        <v>11.578999222193415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743.35074754734819</v>
      </c>
      <c r="P83" s="37">
        <v>37.829999999999991</v>
      </c>
      <c r="Q83" s="37">
        <v>26.58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396.55999999999995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1.47</v>
      </c>
      <c r="AB83" s="76">
        <f>-STOA!P83</f>
        <v>0</v>
      </c>
      <c r="AC83">
        <f t="shared" si="3"/>
        <v>9.7538597601501351</v>
      </c>
      <c r="AD83">
        <f t="shared" si="4"/>
        <v>1188.5365870093915</v>
      </c>
      <c r="AE83">
        <f>'IDT-1'!F83</f>
        <v>0</v>
      </c>
      <c r="AF83" s="25"/>
      <c r="AG83">
        <f t="shared" si="5"/>
        <v>1188.5365870093915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-26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6.9207000000000001</v>
      </c>
      <c r="E84">
        <f>GT_NG!T84</f>
        <v>11.578999222193415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732.25450346123534</v>
      </c>
      <c r="P84" s="37">
        <v>37.829999999999991</v>
      </c>
      <c r="Q84" s="37">
        <v>26.58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388.08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1.47</v>
      </c>
      <c r="AB84" s="76">
        <f>-STOA!P84</f>
        <v>0</v>
      </c>
      <c r="AC84">
        <f t="shared" si="3"/>
        <v>9.6640556025392907</v>
      </c>
      <c r="AD84">
        <f t="shared" si="4"/>
        <v>1161.0501470808895</v>
      </c>
      <c r="AE84">
        <f>'IDT-1'!F84</f>
        <v>0</v>
      </c>
      <c r="AF84" s="25"/>
      <c r="AG84">
        <f t="shared" si="5"/>
        <v>1161.0501470808895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-34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6.9207000000000001</v>
      </c>
      <c r="E85">
        <f>GT_NG!T85</f>
        <v>11.578999222193415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825.62846330144475</v>
      </c>
      <c r="P85" s="37">
        <v>37.44</v>
      </c>
      <c r="Q85" s="37">
        <v>26.58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379.77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1.47</v>
      </c>
      <c r="AB85" s="76">
        <f>-STOA!P85</f>
        <v>0</v>
      </c>
      <c r="AC85">
        <f t="shared" si="3"/>
        <v>11.204980136944608</v>
      </c>
      <c r="AD85">
        <f t="shared" si="4"/>
        <v>1132.1831823866937</v>
      </c>
      <c r="AE85">
        <f>'IDT-1'!F85</f>
        <v>0</v>
      </c>
      <c r="AF85" s="25"/>
      <c r="AG85">
        <f t="shared" si="5"/>
        <v>1132.1831823866937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-146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6.9207000000000001</v>
      </c>
      <c r="E86">
        <f>GT_NG!T86</f>
        <v>11.578999222193415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812.44817234114669</v>
      </c>
      <c r="P86" s="37">
        <v>37.44</v>
      </c>
      <c r="Q86" s="37">
        <v>26.58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371.46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1.47</v>
      </c>
      <c r="AB86" s="76">
        <f>-STOA!P86</f>
        <v>0</v>
      </c>
      <c r="AC86">
        <f t="shared" si="3"/>
        <v>10.911574774932612</v>
      </c>
      <c r="AD86">
        <f t="shared" si="4"/>
        <v>1126.9862967884073</v>
      </c>
      <c r="AE86">
        <f>'IDT-1'!F86</f>
        <v>0</v>
      </c>
      <c r="AF86" s="25"/>
      <c r="AG86">
        <f t="shared" si="5"/>
        <v>1126.9862967884073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-130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6.9207000000000001</v>
      </c>
      <c r="E87">
        <f>GT_NG!T87</f>
        <v>11.578999222193415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703.99589705806807</v>
      </c>
      <c r="P87" s="37">
        <v>37.44</v>
      </c>
      <c r="Q87" s="37">
        <v>26.58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352.21999999999997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1.37</v>
      </c>
      <c r="AB87" s="76">
        <f>-STOA!P87</f>
        <v>0</v>
      </c>
      <c r="AC87">
        <f t="shared" si="3"/>
        <v>9.6082036147030312</v>
      </c>
      <c r="AD87">
        <f t="shared" si="4"/>
        <v>1039.4973926655582</v>
      </c>
      <c r="AE87">
        <f>'IDT-1'!F87</f>
        <v>0</v>
      </c>
      <c r="AF87" s="25"/>
      <c r="AG87">
        <f t="shared" si="5"/>
        <v>1039.4973926655582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-91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6.9207000000000001</v>
      </c>
      <c r="E88">
        <f>GT_NG!T88</f>
        <v>11.578999222193415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633.62033262239584</v>
      </c>
      <c r="P88" s="37">
        <v>37.44</v>
      </c>
      <c r="Q88" s="37">
        <v>26.58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352.89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1.37</v>
      </c>
      <c r="AB88" s="76">
        <f>-STOA!P88</f>
        <v>0</v>
      </c>
      <c r="AC88">
        <f t="shared" si="3"/>
        <v>8.5220692506050906</v>
      </c>
      <c r="AD88">
        <f t="shared" si="4"/>
        <v>1039.8779625939842</v>
      </c>
      <c r="AE88">
        <f>'IDT-1'!F88</f>
        <v>0</v>
      </c>
      <c r="AF88" s="25"/>
      <c r="AG88">
        <f t="shared" si="5"/>
        <v>1039.8779625939842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-22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6.9207000000000001</v>
      </c>
      <c r="E89">
        <f>GT_NG!T89</f>
        <v>11.578999222193415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628.28769543804663</v>
      </c>
      <c r="P89" s="37">
        <v>36.380000000000003</v>
      </c>
      <c r="Q89" s="37">
        <v>25.936175169566503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353.04999999999995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1.37</v>
      </c>
      <c r="AB89" s="76">
        <f>-STOA!P89</f>
        <v>0</v>
      </c>
      <c r="AC89">
        <f t="shared" si="3"/>
        <v>8.5627686662810358</v>
      </c>
      <c r="AD89">
        <f t="shared" si="4"/>
        <v>1020.9608011635253</v>
      </c>
      <c r="AE89">
        <f>'IDT-1'!F89</f>
        <v>0</v>
      </c>
      <c r="AF89" s="25"/>
      <c r="AG89">
        <f t="shared" si="5"/>
        <v>1020.9608011635253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-34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6.9207000000000001</v>
      </c>
      <c r="E90">
        <f>GT_NG!T90</f>
        <v>11.578999222193415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611.34769543804657</v>
      </c>
      <c r="P90" s="37">
        <v>36.380000000000003</v>
      </c>
      <c r="Q90" s="37">
        <v>25.936175169566503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353.21999999999997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1.37</v>
      </c>
      <c r="AB90" s="76">
        <f>-STOA!P90</f>
        <v>0</v>
      </c>
      <c r="AC90">
        <f t="shared" si="3"/>
        <v>8.369072120020201</v>
      </c>
      <c r="AD90">
        <f t="shared" si="4"/>
        <v>1012.3844977097862</v>
      </c>
      <c r="AE90">
        <f>'IDT-1'!F90</f>
        <v>0</v>
      </c>
      <c r="AF90" s="25"/>
      <c r="AG90">
        <f t="shared" si="5"/>
        <v>1012.3844977097862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-26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6.9207000000000001</v>
      </c>
      <c r="E91">
        <f>GT_NG!T91</f>
        <v>11.578999222193415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517.65153787014901</v>
      </c>
      <c r="P91" s="37">
        <v>19.21</v>
      </c>
      <c r="Q91" s="37">
        <v>15.01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353.34000000000003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74.930000000000007</v>
      </c>
      <c r="Z91" s="35">
        <f>IEX!P91</f>
        <v>0</v>
      </c>
      <c r="AA91" s="76">
        <f>STOA!J91</f>
        <v>1.47</v>
      </c>
      <c r="AB91" s="76">
        <f>-STOA!P91</f>
        <v>0</v>
      </c>
      <c r="AC91">
        <f t="shared" si="3"/>
        <v>7.8794808321463137</v>
      </c>
      <c r="AD91">
        <f t="shared" si="4"/>
        <v>982.23175626019611</v>
      </c>
      <c r="AE91">
        <f>'IDT-1'!F91</f>
        <v>0</v>
      </c>
      <c r="AF91" s="25"/>
      <c r="AG91">
        <f t="shared" si="5"/>
        <v>982.23175626019611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6.9207000000000001</v>
      </c>
      <c r="E92">
        <f>GT_NG!T92</f>
        <v>11.578999222193415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516.57431510788285</v>
      </c>
      <c r="P92" s="37">
        <v>19.21</v>
      </c>
      <c r="Q92" s="37">
        <v>15.01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353.5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47.07</v>
      </c>
      <c r="Z92" s="35">
        <f>IEX!P92</f>
        <v>0</v>
      </c>
      <c r="AA92" s="76">
        <f>STOA!J92</f>
        <v>1.47</v>
      </c>
      <c r="AB92" s="76">
        <f>-STOA!P92</f>
        <v>0</v>
      </c>
      <c r="AC92">
        <f t="shared" si="3"/>
        <v>7.6471571763180339</v>
      </c>
      <c r="AD92">
        <f t="shared" si="4"/>
        <v>954.6868571537583</v>
      </c>
      <c r="AE92">
        <f>'IDT-1'!F92</f>
        <v>0</v>
      </c>
      <c r="AF92" s="25"/>
      <c r="AG92">
        <f t="shared" si="5"/>
        <v>954.6868571537583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-9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6.9207000000000001</v>
      </c>
      <c r="E93">
        <f>GT_NG!T93</f>
        <v>11.578999222193415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516.57431510788285</v>
      </c>
      <c r="P93" s="37">
        <v>19.21</v>
      </c>
      <c r="Q93" s="37">
        <v>15.01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353.67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16.329999999999998</v>
      </c>
      <c r="Z93" s="35">
        <f>IEX!P93</f>
        <v>0</v>
      </c>
      <c r="AA93" s="76">
        <f>STOA!J93</f>
        <v>1.47</v>
      </c>
      <c r="AB93" s="76">
        <f>-STOA!P93</f>
        <v>0</v>
      </c>
      <c r="AC93">
        <f t="shared" si="3"/>
        <v>7.4165724946006382</v>
      </c>
      <c r="AD93">
        <f t="shared" si="4"/>
        <v>923.34744183547571</v>
      </c>
      <c r="AE93">
        <f>'IDT-1'!F93</f>
        <v>0</v>
      </c>
      <c r="AF93" s="25"/>
      <c r="AG93">
        <f t="shared" si="5"/>
        <v>923.34744183547571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6.9207000000000001</v>
      </c>
      <c r="E94">
        <f>GT_NG!T94</f>
        <v>11.578999222193415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516.57431510788285</v>
      </c>
      <c r="P94" s="37">
        <v>19.21</v>
      </c>
      <c r="Q94" s="37">
        <v>15.01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353.84000000000003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1.47</v>
      </c>
      <c r="AB94" s="76">
        <f>-STOA!P94</f>
        <v>0</v>
      </c>
      <c r="AC94">
        <f t="shared" si="3"/>
        <v>7.3455537225788685</v>
      </c>
      <c r="AD94">
        <f t="shared" si="4"/>
        <v>900.25846060749745</v>
      </c>
      <c r="AE94">
        <f>'IDT-1'!F94</f>
        <v>0</v>
      </c>
      <c r="AF94" s="25"/>
      <c r="AG94">
        <f t="shared" si="5"/>
        <v>900.25846060749745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-17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6.9207000000000001</v>
      </c>
      <c r="E95">
        <f>GT_NG!T95</f>
        <v>11.578999222193415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517.06211673831774</v>
      </c>
      <c r="P95" s="37">
        <v>19.21</v>
      </c>
      <c r="Q95" s="37">
        <v>18.22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1.47</v>
      </c>
      <c r="AB95" s="76">
        <f>-STOA!P95</f>
        <v>0</v>
      </c>
      <c r="AC95">
        <f t="shared" si="3"/>
        <v>7.7922944442742894</v>
      </c>
      <c r="AD95">
        <f t="shared" si="4"/>
        <v>850.66952151623695</v>
      </c>
      <c r="AE95">
        <f>'IDT-1'!F95</f>
        <v>0</v>
      </c>
      <c r="AF95" s="25"/>
      <c r="AG95">
        <f t="shared" si="5"/>
        <v>850.66952151623695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-70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6.9207000000000001</v>
      </c>
      <c r="E96">
        <f>GT_NG!T96</f>
        <v>11.578999222193415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517.06211673831774</v>
      </c>
      <c r="P96" s="37">
        <v>19.21</v>
      </c>
      <c r="Q96" s="37">
        <v>18.22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313.10000000000002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1.47</v>
      </c>
      <c r="AB96" s="76">
        <f>-STOA!P96</f>
        <v>0</v>
      </c>
      <c r="AC96">
        <f t="shared" si="3"/>
        <v>7.3946612614482463</v>
      </c>
      <c r="AD96">
        <f t="shared" si="4"/>
        <v>820.16715469906296</v>
      </c>
      <c r="AE96">
        <f>'IDT-1'!F96</f>
        <v>0</v>
      </c>
      <c r="AF96" s="25"/>
      <c r="AG96">
        <f t="shared" si="5"/>
        <v>820.16715469906296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-60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6.9207000000000001</v>
      </c>
      <c r="E97">
        <f>GT_NG!T97</f>
        <v>11.578999222193415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517.04637775844719</v>
      </c>
      <c r="P97" s="37">
        <v>19.212033880359982</v>
      </c>
      <c r="Q97" s="37">
        <v>18.22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274.67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1.47</v>
      </c>
      <c r="AB97" s="76">
        <f>-STOA!P97</f>
        <v>0</v>
      </c>
      <c r="AC97">
        <f t="shared" si="3"/>
        <v>7.0161871788460202</v>
      </c>
      <c r="AD97">
        <f t="shared" si="4"/>
        <v>792.10192368215451</v>
      </c>
      <c r="AE97">
        <f>'IDT-1'!F97</f>
        <v>0</v>
      </c>
      <c r="AF97" s="25"/>
      <c r="AG97">
        <f t="shared" si="5"/>
        <v>792.10192368215451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-50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6.9207000000000001</v>
      </c>
      <c r="E98">
        <f>GT_NG!T98</f>
        <v>11.578999222193415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517.04637775844719</v>
      </c>
      <c r="P98" s="37">
        <v>19.212033880359982</v>
      </c>
      <c r="Q98" s="37">
        <v>18.22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231.93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1.47</v>
      </c>
      <c r="AB98" s="76">
        <f>-STOA!P98</f>
        <v>0</v>
      </c>
      <c r="AC98">
        <f t="shared" si="3"/>
        <v>6.5648954046069559</v>
      </c>
      <c r="AD98">
        <f t="shared" si="4"/>
        <v>764.81321545639355</v>
      </c>
      <c r="AE98">
        <f>'IDT-1'!F98</f>
        <v>0</v>
      </c>
      <c r="AF98" s="25"/>
      <c r="AG98">
        <f t="shared" si="5"/>
        <v>764.81321545639355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-35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0.17106165000000012</v>
      </c>
      <c r="E99">
        <f t="shared" si="6"/>
        <v>0.27270510540029363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14.802824924077372</v>
      </c>
      <c r="P99" s="37">
        <f t="shared" si="6"/>
        <v>0.66597815950759442</v>
      </c>
      <c r="Q99" s="37">
        <f t="shared" si="6"/>
        <v>0.53210431528063484</v>
      </c>
      <c r="R99" s="39">
        <f>SUM(R3:R98)/4000</f>
        <v>0.2232106378693777</v>
      </c>
      <c r="S99" s="39">
        <f t="shared" si="6"/>
        <v>0</v>
      </c>
      <c r="T99" s="38">
        <f t="shared" si="6"/>
        <v>0.71459749999999989</v>
      </c>
      <c r="U99" s="38">
        <f t="shared" si="6"/>
        <v>8.8760825000000008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0.81715499999999985</v>
      </c>
      <c r="Z99" s="35">
        <f t="shared" si="6"/>
        <v>-0.61550000000000005</v>
      </c>
      <c r="AA99" s="76">
        <f t="shared" si="6"/>
        <v>1.1728250000000011</v>
      </c>
      <c r="AB99" s="76">
        <f t="shared" si="6"/>
        <v>0</v>
      </c>
      <c r="AC99">
        <f t="shared" si="6"/>
        <v>0.23759084921104803</v>
      </c>
      <c r="AD99">
        <f t="shared" si="6"/>
        <v>25.864711442924236</v>
      </c>
      <c r="AE99">
        <f t="shared" si="6"/>
        <v>0.30714700000000006</v>
      </c>
      <c r="AG99">
        <f t="shared" si="6"/>
        <v>26.17185844292424</v>
      </c>
      <c r="AI99">
        <f t="shared" si="6"/>
        <v>0</v>
      </c>
      <c r="AJ99">
        <f t="shared" si="6"/>
        <v>0</v>
      </c>
      <c r="AK99">
        <f t="shared" si="6"/>
        <v>2.4257500000000001E-2</v>
      </c>
      <c r="AL99">
        <f t="shared" si="6"/>
        <v>-1.5549999999999999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45678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517</v>
      </c>
      <c r="AT1" s="231" t="s">
        <v>518</v>
      </c>
      <c r="AU1" s="231" t="s">
        <v>523</v>
      </c>
      <c r="AV1" s="231" t="s">
        <v>524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1.1421000000000001</v>
      </c>
      <c r="E3">
        <f>GT_NG!S3</f>
        <v>1.931501166709878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112.49000000000001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0.90139608910033708</v>
      </c>
      <c r="AD3">
        <f>SUM(B3:AB3,AI3:AV3)-AC3</f>
        <v>114.66220507760956</v>
      </c>
      <c r="AE3">
        <f>'IDT-1'!E3</f>
        <v>0</v>
      </c>
      <c r="AF3" s="25"/>
      <c r="AG3">
        <f>SUM(AD3:AF3)</f>
        <v>114.66220507760956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1.1421000000000001</v>
      </c>
      <c r="E4">
        <f>GT_NG!S4</f>
        <v>1.931501166709878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112.49000000000001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0.90139608910033708</v>
      </c>
      <c r="AD4">
        <f t="shared" ref="AD4:AD67" si="1">SUM(B4:AB4,AI4:AV4)-AC4</f>
        <v>114.66220507760956</v>
      </c>
      <c r="AE4">
        <f>'IDT-1'!E4</f>
        <v>0</v>
      </c>
      <c r="AF4" s="25"/>
      <c r="AG4">
        <f t="shared" ref="AG4:AG67" si="2">SUM(AD4:AF4)</f>
        <v>114.66220507760956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1.1421000000000001</v>
      </c>
      <c r="E5">
        <f>GT_NG!S5</f>
        <v>1.931501166709878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112.49000000000001</v>
      </c>
      <c r="AB5" s="76">
        <f>-STOA!Q5</f>
        <v>0</v>
      </c>
      <c r="AC5">
        <f t="shared" si="0"/>
        <v>0.90139608910033708</v>
      </c>
      <c r="AD5">
        <f t="shared" si="1"/>
        <v>114.66220507760956</v>
      </c>
      <c r="AE5">
        <f>'IDT-1'!E5</f>
        <v>0</v>
      </c>
      <c r="AF5" s="25"/>
      <c r="AG5">
        <f t="shared" si="2"/>
        <v>114.66220507760956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1.1421000000000001</v>
      </c>
      <c r="E6">
        <f>GT_NG!S6</f>
        <v>1.931501166709878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112.49000000000001</v>
      </c>
      <c r="AB6" s="76">
        <f>-STOA!Q6</f>
        <v>0</v>
      </c>
      <c r="AC6">
        <f t="shared" si="0"/>
        <v>0.90139608910033708</v>
      </c>
      <c r="AD6">
        <f t="shared" si="1"/>
        <v>114.66220507760956</v>
      </c>
      <c r="AE6">
        <f>'IDT-1'!E6</f>
        <v>0</v>
      </c>
      <c r="AF6" s="25"/>
      <c r="AG6">
        <f t="shared" si="2"/>
        <v>114.66220507760956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1.1421000000000001</v>
      </c>
      <c r="E7">
        <f>GT_NG!S7</f>
        <v>1.931501166709878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112.49000000000001</v>
      </c>
      <c r="AB7" s="76">
        <f>-STOA!Q7</f>
        <v>0</v>
      </c>
      <c r="AC7">
        <f t="shared" si="0"/>
        <v>0.90139608910033708</v>
      </c>
      <c r="AD7">
        <f t="shared" si="1"/>
        <v>114.66220507760956</v>
      </c>
      <c r="AE7">
        <f>'IDT-1'!E7</f>
        <v>0</v>
      </c>
      <c r="AF7" s="25"/>
      <c r="AG7">
        <f t="shared" si="2"/>
        <v>114.66220507760956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1.1421000000000001</v>
      </c>
      <c r="E8">
        <f>GT_NG!S8</f>
        <v>1.931501166709878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112.49000000000001</v>
      </c>
      <c r="AB8" s="76">
        <f>-STOA!Q8</f>
        <v>0</v>
      </c>
      <c r="AC8">
        <f t="shared" si="0"/>
        <v>0.90139608910033708</v>
      </c>
      <c r="AD8">
        <f t="shared" si="1"/>
        <v>114.66220507760956</v>
      </c>
      <c r="AE8">
        <f>'IDT-1'!E8</f>
        <v>0</v>
      </c>
      <c r="AF8" s="25"/>
      <c r="AG8">
        <f t="shared" si="2"/>
        <v>114.66220507760956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1.1421000000000001</v>
      </c>
      <c r="E9">
        <f>GT_NG!S9</f>
        <v>1.931501166709878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112.49000000000001</v>
      </c>
      <c r="AB9" s="76">
        <f>-STOA!Q9</f>
        <v>0</v>
      </c>
      <c r="AC9">
        <f t="shared" si="0"/>
        <v>0.90139608910033708</v>
      </c>
      <c r="AD9">
        <f t="shared" si="1"/>
        <v>114.66220507760956</v>
      </c>
      <c r="AE9">
        <f>'IDT-1'!E9</f>
        <v>0</v>
      </c>
      <c r="AF9" s="25"/>
      <c r="AG9">
        <f t="shared" si="2"/>
        <v>114.66220507760956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1.1421000000000001</v>
      </c>
      <c r="E10">
        <f>GT_NG!S10</f>
        <v>1.931501166709878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112.49000000000001</v>
      </c>
      <c r="AB10" s="76">
        <f>-STOA!Q10</f>
        <v>0</v>
      </c>
      <c r="AC10">
        <f t="shared" si="0"/>
        <v>0.90139608910033708</v>
      </c>
      <c r="AD10">
        <f t="shared" si="1"/>
        <v>114.66220507760956</v>
      </c>
      <c r="AE10">
        <f>'IDT-1'!E10</f>
        <v>0</v>
      </c>
      <c r="AF10" s="25"/>
      <c r="AG10">
        <f t="shared" si="2"/>
        <v>114.66220507760956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1.1421000000000001</v>
      </c>
      <c r="E11">
        <f>GT_NG!S11</f>
        <v>1.931501166709878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106.72999999999999</v>
      </c>
      <c r="AB11" s="76">
        <f>-STOA!Q11</f>
        <v>0</v>
      </c>
      <c r="AC11">
        <f t="shared" si="0"/>
        <v>0.85646808910033689</v>
      </c>
      <c r="AD11">
        <f t="shared" si="1"/>
        <v>108.94713307760954</v>
      </c>
      <c r="AE11">
        <f>'IDT-1'!E11</f>
        <v>0</v>
      </c>
      <c r="AF11" s="25"/>
      <c r="AG11">
        <f t="shared" si="2"/>
        <v>108.94713307760954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1.1421000000000001</v>
      </c>
      <c r="E12">
        <f>GT_NG!S12</f>
        <v>1.931501166709878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106.72999999999999</v>
      </c>
      <c r="AB12" s="76">
        <f>-STOA!Q12</f>
        <v>0</v>
      </c>
      <c r="AC12">
        <f t="shared" si="0"/>
        <v>0.85646808910033689</v>
      </c>
      <c r="AD12">
        <f t="shared" si="1"/>
        <v>108.94713307760954</v>
      </c>
      <c r="AE12">
        <f>'IDT-1'!E12</f>
        <v>0</v>
      </c>
      <c r="AF12" s="25"/>
      <c r="AG12">
        <f t="shared" si="2"/>
        <v>108.94713307760954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1.1421000000000001</v>
      </c>
      <c r="E13">
        <f>GT_NG!S13</f>
        <v>1.8815011977641736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106.72999999999999</v>
      </c>
      <c r="AB13" s="76">
        <f>-STOA!Q13</f>
        <v>0</v>
      </c>
      <c r="AC13">
        <f t="shared" si="0"/>
        <v>0.85607808934256047</v>
      </c>
      <c r="AD13">
        <f t="shared" si="1"/>
        <v>108.89752310842161</v>
      </c>
      <c r="AE13">
        <f>'IDT-1'!E13</f>
        <v>0</v>
      </c>
      <c r="AF13" s="25"/>
      <c r="AG13">
        <f t="shared" si="2"/>
        <v>108.89752310842161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1.1421000000000001</v>
      </c>
      <c r="E14">
        <f>GT_NG!S14</f>
        <v>1.8815011977641736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106.72999999999999</v>
      </c>
      <c r="AB14" s="76">
        <f>-STOA!Q14</f>
        <v>0</v>
      </c>
      <c r="AC14">
        <f t="shared" si="0"/>
        <v>0.85607808934256047</v>
      </c>
      <c r="AD14">
        <f t="shared" si="1"/>
        <v>108.89752310842161</v>
      </c>
      <c r="AE14">
        <f>'IDT-1'!E14</f>
        <v>0</v>
      </c>
      <c r="AF14" s="25"/>
      <c r="AG14">
        <f t="shared" si="2"/>
        <v>108.89752310842161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1.1421000000000001</v>
      </c>
      <c r="E15">
        <f>GT_NG!S15</f>
        <v>1.931501166709878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106.72999999999999</v>
      </c>
      <c r="AB15" s="76">
        <f>-STOA!Q15</f>
        <v>0</v>
      </c>
      <c r="AC15">
        <f t="shared" si="0"/>
        <v>0.85646808910033689</v>
      </c>
      <c r="AD15">
        <f t="shared" si="1"/>
        <v>108.94713307760954</v>
      </c>
      <c r="AE15">
        <f>'IDT-1'!E15</f>
        <v>0</v>
      </c>
      <c r="AF15" s="25"/>
      <c r="AG15">
        <f t="shared" si="2"/>
        <v>108.94713307760954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1.1421000000000001</v>
      </c>
      <c r="E16">
        <f>GT_NG!S16</f>
        <v>1.931501166709878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106.72999999999999</v>
      </c>
      <c r="AB16" s="76">
        <f>-STOA!Q16</f>
        <v>0</v>
      </c>
      <c r="AC16">
        <f t="shared" si="0"/>
        <v>0.85646808910033689</v>
      </c>
      <c r="AD16">
        <f t="shared" si="1"/>
        <v>108.94713307760954</v>
      </c>
      <c r="AE16">
        <f>'IDT-1'!E16</f>
        <v>0</v>
      </c>
      <c r="AF16" s="25"/>
      <c r="AG16">
        <f t="shared" si="2"/>
        <v>108.94713307760954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1.1421000000000001</v>
      </c>
      <c r="E17">
        <f>GT_NG!S17</f>
        <v>1.931501166709878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106.72999999999999</v>
      </c>
      <c r="AB17" s="76">
        <f>-STOA!Q17</f>
        <v>0</v>
      </c>
      <c r="AC17">
        <f t="shared" si="0"/>
        <v>0.85646808910033689</v>
      </c>
      <c r="AD17">
        <f t="shared" si="1"/>
        <v>108.94713307760954</v>
      </c>
      <c r="AE17">
        <f>'IDT-1'!E17</f>
        <v>0</v>
      </c>
      <c r="AF17" s="25"/>
      <c r="AG17">
        <f t="shared" si="2"/>
        <v>108.94713307760954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1.1421000000000001</v>
      </c>
      <c r="E18">
        <f>GT_NG!S18</f>
        <v>1.931501166709878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106.72999999999999</v>
      </c>
      <c r="AB18" s="76">
        <f>-STOA!Q18</f>
        <v>0</v>
      </c>
      <c r="AC18">
        <f t="shared" si="0"/>
        <v>0.85646808910033689</v>
      </c>
      <c r="AD18">
        <f t="shared" si="1"/>
        <v>108.94713307760954</v>
      </c>
      <c r="AE18">
        <f>'IDT-1'!E18</f>
        <v>0</v>
      </c>
      <c r="AF18" s="25"/>
      <c r="AG18">
        <f t="shared" si="2"/>
        <v>108.94713307760954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1.2150000000000001</v>
      </c>
      <c r="E19">
        <f>GT_NG!S19</f>
        <v>1.931501166709878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106.72999999999999</v>
      </c>
      <c r="AB19" s="76">
        <f>-STOA!Q19</f>
        <v>0</v>
      </c>
      <c r="AC19">
        <f t="shared" si="0"/>
        <v>0.85703670910033691</v>
      </c>
      <c r="AD19">
        <f t="shared" si="1"/>
        <v>109.01946445760953</v>
      </c>
      <c r="AE19">
        <f>'IDT-1'!E19</f>
        <v>0</v>
      </c>
      <c r="AF19" s="25"/>
      <c r="AG19">
        <f t="shared" si="2"/>
        <v>109.01946445760953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1.2150000000000001</v>
      </c>
      <c r="E20">
        <f>GT_NG!S20</f>
        <v>1.931501166709878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106.72999999999999</v>
      </c>
      <c r="AB20" s="76">
        <f>-STOA!Q20</f>
        <v>0</v>
      </c>
      <c r="AC20">
        <f t="shared" si="0"/>
        <v>0.85703670910033691</v>
      </c>
      <c r="AD20">
        <f t="shared" si="1"/>
        <v>109.01946445760953</v>
      </c>
      <c r="AE20">
        <f>'IDT-1'!E20</f>
        <v>0</v>
      </c>
      <c r="AF20" s="25"/>
      <c r="AG20">
        <f t="shared" si="2"/>
        <v>109.01946445760953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1.2636000000000001</v>
      </c>
      <c r="E21">
        <f>GT_NG!S21</f>
        <v>1.931501166709878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106.72999999999999</v>
      </c>
      <c r="AB21" s="76">
        <f>-STOA!Q21</f>
        <v>0</v>
      </c>
      <c r="AC21">
        <f t="shared" si="0"/>
        <v>0.85741578910033689</v>
      </c>
      <c r="AD21">
        <f t="shared" si="1"/>
        <v>109.06768537760952</v>
      </c>
      <c r="AE21">
        <f>'IDT-1'!E21</f>
        <v>0</v>
      </c>
      <c r="AF21" s="25"/>
      <c r="AG21">
        <f t="shared" si="2"/>
        <v>109.06768537760952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1.2636000000000001</v>
      </c>
      <c r="E22">
        <f>GT_NG!S22</f>
        <v>1.931501166709878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106.72999999999999</v>
      </c>
      <c r="AB22" s="76">
        <f>-STOA!Q22</f>
        <v>0</v>
      </c>
      <c r="AC22">
        <f t="shared" si="0"/>
        <v>0.85741578910033689</v>
      </c>
      <c r="AD22">
        <f t="shared" si="1"/>
        <v>109.06768537760952</v>
      </c>
      <c r="AE22">
        <f>'IDT-1'!E22</f>
        <v>0</v>
      </c>
      <c r="AF22" s="25"/>
      <c r="AG22">
        <f t="shared" si="2"/>
        <v>109.06768537760952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1.2636000000000001</v>
      </c>
      <c r="E23">
        <f>GT_NG!S23</f>
        <v>1.931501166709878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106.72999999999999</v>
      </c>
      <c r="AB23" s="76">
        <f>-STOA!Q23</f>
        <v>0</v>
      </c>
      <c r="AC23">
        <f t="shared" si="0"/>
        <v>0.85741578910033689</v>
      </c>
      <c r="AD23">
        <f t="shared" si="1"/>
        <v>109.06768537760952</v>
      </c>
      <c r="AE23">
        <f>'IDT-1'!E23</f>
        <v>0</v>
      </c>
      <c r="AF23" s="25"/>
      <c r="AG23">
        <f t="shared" si="2"/>
        <v>109.06768537760952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1.2636000000000001</v>
      </c>
      <c r="E24">
        <f>GT_NG!S24</f>
        <v>1.931501166709878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106.72999999999999</v>
      </c>
      <c r="AB24" s="76">
        <f>-STOA!Q24</f>
        <v>0</v>
      </c>
      <c r="AC24">
        <f t="shared" si="0"/>
        <v>0.85741578910033689</v>
      </c>
      <c r="AD24">
        <f t="shared" si="1"/>
        <v>109.06768537760952</v>
      </c>
      <c r="AE24">
        <f>'IDT-1'!E24</f>
        <v>0</v>
      </c>
      <c r="AF24" s="25"/>
      <c r="AG24">
        <f t="shared" si="2"/>
        <v>109.06768537760952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1.2636000000000001</v>
      </c>
      <c r="E25">
        <f>GT_NG!S25</f>
        <v>1.931501166709878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106.72999999999999</v>
      </c>
      <c r="AB25" s="76">
        <f>-STOA!Q25</f>
        <v>0</v>
      </c>
      <c r="AC25">
        <f t="shared" si="0"/>
        <v>0.85741578910033689</v>
      </c>
      <c r="AD25">
        <f t="shared" si="1"/>
        <v>109.06768537760952</v>
      </c>
      <c r="AE25">
        <f>'IDT-1'!E25</f>
        <v>0</v>
      </c>
      <c r="AF25" s="25"/>
      <c r="AG25">
        <f t="shared" si="2"/>
        <v>109.06768537760952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1.2636000000000001</v>
      </c>
      <c r="E26">
        <f>GT_NG!S26</f>
        <v>1.931501166709878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106.72999999999999</v>
      </c>
      <c r="AB26" s="76">
        <f>-STOA!Q26</f>
        <v>0</v>
      </c>
      <c r="AC26">
        <f t="shared" si="0"/>
        <v>0.85741578910033689</v>
      </c>
      <c r="AD26">
        <f t="shared" si="1"/>
        <v>109.06768537760952</v>
      </c>
      <c r="AE26">
        <f>'IDT-1'!E26</f>
        <v>0</v>
      </c>
      <c r="AF26" s="25"/>
      <c r="AG26">
        <f t="shared" si="2"/>
        <v>109.06768537760952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1.2636000000000001</v>
      </c>
      <c r="E27">
        <f>GT_NG!S27</f>
        <v>1.931501166709878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125.94</v>
      </c>
      <c r="AB27" s="76">
        <f>-STOA!Q27</f>
        <v>0</v>
      </c>
      <c r="AC27">
        <f t="shared" si="0"/>
        <v>1.007253789100337</v>
      </c>
      <c r="AD27">
        <f t="shared" si="1"/>
        <v>128.12784737760956</v>
      </c>
      <c r="AE27">
        <f>'IDT-1'!E27</f>
        <v>0</v>
      </c>
      <c r="AF27" s="25"/>
      <c r="AG27">
        <f t="shared" si="2"/>
        <v>128.12784737760956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1.2636000000000001</v>
      </c>
      <c r="E28">
        <f>GT_NG!S28</f>
        <v>1.931501166709878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125.94</v>
      </c>
      <c r="AB28" s="76">
        <f>-STOA!Q28</f>
        <v>0</v>
      </c>
      <c r="AC28">
        <f t="shared" si="0"/>
        <v>1.007253789100337</v>
      </c>
      <c r="AD28">
        <f t="shared" si="1"/>
        <v>128.12784737760956</v>
      </c>
      <c r="AE28">
        <f>'IDT-1'!E28</f>
        <v>0</v>
      </c>
      <c r="AF28" s="25"/>
      <c r="AG28">
        <f t="shared" si="2"/>
        <v>128.12784737760956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1.2636000000000001</v>
      </c>
      <c r="E29">
        <f>GT_NG!S29</f>
        <v>1.931501166709878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125.94</v>
      </c>
      <c r="AB29" s="76">
        <f>-STOA!Q29</f>
        <v>0</v>
      </c>
      <c r="AC29">
        <f t="shared" si="0"/>
        <v>1.007253789100337</v>
      </c>
      <c r="AD29">
        <f t="shared" si="1"/>
        <v>128.12784737760956</v>
      </c>
      <c r="AE29">
        <f>'IDT-1'!E29</f>
        <v>0</v>
      </c>
      <c r="AF29" s="25"/>
      <c r="AG29">
        <f t="shared" si="2"/>
        <v>128.12784737760956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1.2636000000000001</v>
      </c>
      <c r="E30">
        <f>GT_NG!S30</f>
        <v>1.931501166709878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125.94</v>
      </c>
      <c r="AB30" s="76">
        <f>-STOA!Q30</f>
        <v>0</v>
      </c>
      <c r="AC30">
        <f t="shared" si="0"/>
        <v>1.007253789100337</v>
      </c>
      <c r="AD30">
        <f t="shared" si="1"/>
        <v>128.12784737760956</v>
      </c>
      <c r="AE30">
        <f>'IDT-1'!E30</f>
        <v>0</v>
      </c>
      <c r="AF30" s="25"/>
      <c r="AG30">
        <f t="shared" si="2"/>
        <v>128.12784737760956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1.2636000000000001</v>
      </c>
      <c r="E31">
        <f>GT_NG!S31</f>
        <v>1.931501166709878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173.89</v>
      </c>
      <c r="AB31" s="76">
        <f>-STOA!Q31</f>
        <v>0</v>
      </c>
      <c r="AC31">
        <f t="shared" si="0"/>
        <v>1.381263789100337</v>
      </c>
      <c r="AD31">
        <f t="shared" si="1"/>
        <v>175.70383737760955</v>
      </c>
      <c r="AE31">
        <f>'IDT-1'!E31</f>
        <v>0</v>
      </c>
      <c r="AF31" s="25"/>
      <c r="AG31">
        <f t="shared" si="2"/>
        <v>175.70383737760955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1.2636000000000001</v>
      </c>
      <c r="E32">
        <f>GT_NG!S32</f>
        <v>1.931501166709878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173.89</v>
      </c>
      <c r="AB32" s="76">
        <f>-STOA!Q32</f>
        <v>0</v>
      </c>
      <c r="AC32">
        <f t="shared" si="0"/>
        <v>1.381263789100337</v>
      </c>
      <c r="AD32">
        <f t="shared" si="1"/>
        <v>175.70383737760955</v>
      </c>
      <c r="AE32">
        <f>'IDT-1'!E32</f>
        <v>0</v>
      </c>
      <c r="AF32" s="25"/>
      <c r="AG32">
        <f t="shared" si="2"/>
        <v>175.70383737760955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1.2636000000000001</v>
      </c>
      <c r="E33">
        <f>GT_NG!S33</f>
        <v>1.931501166709878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173.89</v>
      </c>
      <c r="AB33" s="76">
        <f>-STOA!Q33</f>
        <v>0</v>
      </c>
      <c r="AC33">
        <f t="shared" si="0"/>
        <v>1.381263789100337</v>
      </c>
      <c r="AD33">
        <f t="shared" si="1"/>
        <v>175.70383737760955</v>
      </c>
      <c r="AE33">
        <f>'IDT-1'!E33</f>
        <v>0</v>
      </c>
      <c r="AF33" s="25"/>
      <c r="AG33">
        <f t="shared" si="2"/>
        <v>175.70383737760955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1.2636000000000001</v>
      </c>
      <c r="E34">
        <f>GT_NG!S34</f>
        <v>1.931501166709878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173.89</v>
      </c>
      <c r="AB34" s="76">
        <f>-STOA!Q34</f>
        <v>0</v>
      </c>
      <c r="AC34">
        <f t="shared" si="0"/>
        <v>1.381263789100337</v>
      </c>
      <c r="AD34">
        <f t="shared" si="1"/>
        <v>175.70383737760955</v>
      </c>
      <c r="AE34">
        <f>'IDT-1'!E34</f>
        <v>0</v>
      </c>
      <c r="AF34" s="25"/>
      <c r="AG34">
        <f t="shared" si="2"/>
        <v>175.70383737760955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1.2636000000000001</v>
      </c>
      <c r="E35">
        <f>GT_NG!S35</f>
        <v>1.931501166709878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173.89</v>
      </c>
      <c r="AB35" s="76">
        <f>-STOA!Q35</f>
        <v>0</v>
      </c>
      <c r="AC35">
        <f t="shared" si="0"/>
        <v>1.443039789100337</v>
      </c>
      <c r="AD35">
        <f t="shared" si="1"/>
        <v>183.56206137760952</v>
      </c>
      <c r="AE35">
        <f>'IDT-1'!E35</f>
        <v>0</v>
      </c>
      <c r="AF35" s="25"/>
      <c r="AG35">
        <f t="shared" si="2"/>
        <v>183.56206137760952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7.92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1.2636000000000001</v>
      </c>
      <c r="E36">
        <f>GT_NG!S36</f>
        <v>1.931501166709878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173.89</v>
      </c>
      <c r="AB36" s="76">
        <f>-STOA!Q36</f>
        <v>0</v>
      </c>
      <c r="AC36">
        <f t="shared" si="0"/>
        <v>1.433757789100337</v>
      </c>
      <c r="AD36">
        <f t="shared" si="1"/>
        <v>182.38134337760954</v>
      </c>
      <c r="AE36">
        <f>'IDT-1'!E36</f>
        <v>0</v>
      </c>
      <c r="AF36" s="25"/>
      <c r="AG36">
        <f t="shared" si="2"/>
        <v>182.38134337760954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6.73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1.2636000000000001</v>
      </c>
      <c r="E37">
        <f>GT_NG!S37</f>
        <v>1.931501166709878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173.89</v>
      </c>
      <c r="AB37" s="76">
        <f>-STOA!Q37</f>
        <v>0</v>
      </c>
      <c r="AC37">
        <f t="shared" si="0"/>
        <v>1.406691789100337</v>
      </c>
      <c r="AD37">
        <f t="shared" si="1"/>
        <v>178.93840937760953</v>
      </c>
      <c r="AE37">
        <f>'IDT-1'!E37</f>
        <v>0</v>
      </c>
      <c r="AF37" s="25"/>
      <c r="AG37">
        <f t="shared" si="2"/>
        <v>178.93840937760953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3.26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1.2636000000000001</v>
      </c>
      <c r="E38">
        <f>GT_NG!S38</f>
        <v>1.931501166709878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173.89</v>
      </c>
      <c r="AB38" s="76">
        <f>-STOA!Q38</f>
        <v>0</v>
      </c>
      <c r="AC38">
        <f t="shared" si="0"/>
        <v>1.5608977891003371</v>
      </c>
      <c r="AD38">
        <f t="shared" si="1"/>
        <v>198.55420337760955</v>
      </c>
      <c r="AE38">
        <f>'IDT-1'!E38</f>
        <v>0</v>
      </c>
      <c r="AF38" s="25"/>
      <c r="AG38">
        <f t="shared" si="2"/>
        <v>198.55420337760955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23.03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1.1177999999999999</v>
      </c>
      <c r="E39">
        <f>GT_NG!S39</f>
        <v>1.9164894996110964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173.89</v>
      </c>
      <c r="AB39" s="76">
        <f>-STOA!Q39</f>
        <v>0</v>
      </c>
      <c r="AC39">
        <f t="shared" si="0"/>
        <v>1.3883554580969664</v>
      </c>
      <c r="AD39">
        <f t="shared" si="1"/>
        <v>176.60593404151413</v>
      </c>
      <c r="AE39">
        <f>'IDT-1'!E39</f>
        <v>0</v>
      </c>
      <c r="AF39" s="25"/>
      <c r="AG39">
        <f t="shared" si="2"/>
        <v>176.60593404151413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1.07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1.1177999999999999</v>
      </c>
      <c r="E40">
        <f>GT_NG!S40</f>
        <v>1.9164894996110964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173.89</v>
      </c>
      <c r="AB40" s="76">
        <f>-STOA!Q40</f>
        <v>0</v>
      </c>
      <c r="AC40">
        <f t="shared" si="0"/>
        <v>1.4432674580969664</v>
      </c>
      <c r="AD40">
        <f t="shared" si="1"/>
        <v>183.59102204151412</v>
      </c>
      <c r="AE40">
        <f>'IDT-1'!E40</f>
        <v>0</v>
      </c>
      <c r="AF40" s="25"/>
      <c r="AG40">
        <f t="shared" si="2"/>
        <v>183.59102204151412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8.11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1.1177999999999999</v>
      </c>
      <c r="E41">
        <f>GT_NG!S41</f>
        <v>1.9164894996110964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173.89</v>
      </c>
      <c r="AB41" s="76">
        <f>-STOA!Q41</f>
        <v>0</v>
      </c>
      <c r="AC41">
        <f t="shared" si="0"/>
        <v>1.4995834580969665</v>
      </c>
      <c r="AD41">
        <f t="shared" si="1"/>
        <v>190.75470604151414</v>
      </c>
      <c r="AE41">
        <f>'IDT-1'!E41</f>
        <v>0</v>
      </c>
      <c r="AF41" s="25"/>
      <c r="AG41">
        <f t="shared" si="2"/>
        <v>190.75470604151414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15.33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1.1177999999999999</v>
      </c>
      <c r="E42">
        <f>GT_NG!S42</f>
        <v>1.9164894996110964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173.89</v>
      </c>
      <c r="AB42" s="76">
        <f>-STOA!Q42</f>
        <v>0</v>
      </c>
      <c r="AC42">
        <f t="shared" si="0"/>
        <v>1.5743854580969665</v>
      </c>
      <c r="AD42">
        <f t="shared" si="1"/>
        <v>200.26990404151411</v>
      </c>
      <c r="AE42">
        <f>'IDT-1'!E42</f>
        <v>0</v>
      </c>
      <c r="AF42" s="25"/>
      <c r="AG42">
        <f t="shared" si="2"/>
        <v>200.26990404151411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24.92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1.1177999999999999</v>
      </c>
      <c r="E43">
        <f>GT_NG!S43</f>
        <v>1.8664892201224379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226.73</v>
      </c>
      <c r="AB43" s="76">
        <f>-STOA!Q43</f>
        <v>0</v>
      </c>
      <c r="AC43">
        <f t="shared" si="0"/>
        <v>1.8891934559169548</v>
      </c>
      <c r="AD43">
        <f t="shared" si="1"/>
        <v>240.31509576420547</v>
      </c>
      <c r="AE43">
        <f>'IDT-1'!E43</f>
        <v>0</v>
      </c>
      <c r="AF43" s="25"/>
      <c r="AG43">
        <f t="shared" si="2"/>
        <v>240.31509576420547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12.49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1.1177999999999999</v>
      </c>
      <c r="E44">
        <f>GT_NG!S44</f>
        <v>1.8664892201224379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226.73</v>
      </c>
      <c r="AB44" s="76">
        <f>-STOA!Q44</f>
        <v>0</v>
      </c>
      <c r="AC44">
        <f t="shared" si="0"/>
        <v>1.8817054559169548</v>
      </c>
      <c r="AD44">
        <f t="shared" si="1"/>
        <v>239.36258376420548</v>
      </c>
      <c r="AE44">
        <f>'IDT-1'!E44</f>
        <v>0</v>
      </c>
      <c r="AF44" s="25"/>
      <c r="AG44">
        <f t="shared" si="2"/>
        <v>239.36258376420548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11.53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1.1177999999999999</v>
      </c>
      <c r="E45">
        <f>GT_NG!S45</f>
        <v>1.8664892201224379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226.73</v>
      </c>
      <c r="AB45" s="76">
        <f>-STOA!Q45</f>
        <v>0</v>
      </c>
      <c r="AC45">
        <f t="shared" si="0"/>
        <v>1.8667294559169549</v>
      </c>
      <c r="AD45">
        <f t="shared" si="1"/>
        <v>237.45755976420546</v>
      </c>
      <c r="AE45">
        <f>'IDT-1'!E45</f>
        <v>0</v>
      </c>
      <c r="AF45" s="25"/>
      <c r="AG45">
        <f t="shared" si="2"/>
        <v>237.45755976420546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9.61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1.1177999999999999</v>
      </c>
      <c r="E46">
        <f>GT_NG!S46</f>
        <v>1.8664892201224379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226.73</v>
      </c>
      <c r="AB46" s="76">
        <f>-STOA!Q46</f>
        <v>0</v>
      </c>
      <c r="AC46">
        <f t="shared" si="0"/>
        <v>1.7917714559169549</v>
      </c>
      <c r="AD46">
        <f t="shared" si="1"/>
        <v>227.92251776420548</v>
      </c>
      <c r="AE46">
        <f>'IDT-1'!E46</f>
        <v>0</v>
      </c>
      <c r="AF46" s="25"/>
      <c r="AG46">
        <f t="shared" si="2"/>
        <v>227.92251776420548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1.1177999999999999</v>
      </c>
      <c r="E47">
        <f>GT_NG!S47</f>
        <v>1.8664892201224379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214.25</v>
      </c>
      <c r="AB47" s="76">
        <f>-STOA!Q47</f>
        <v>0</v>
      </c>
      <c r="AC47">
        <f t="shared" si="0"/>
        <v>1.694427455916955</v>
      </c>
      <c r="AD47">
        <f t="shared" si="1"/>
        <v>215.53986176420548</v>
      </c>
      <c r="AE47">
        <f>'IDT-1'!E47</f>
        <v>0</v>
      </c>
      <c r="AF47" s="25"/>
      <c r="AG47">
        <f t="shared" si="2"/>
        <v>215.53986176420548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1.1177999999999999</v>
      </c>
      <c r="E48">
        <f>GT_NG!S48</f>
        <v>1.8664892201224379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214.25</v>
      </c>
      <c r="AB48" s="76">
        <f>-STOA!Q48</f>
        <v>0</v>
      </c>
      <c r="AC48">
        <f t="shared" si="0"/>
        <v>1.694427455916955</v>
      </c>
      <c r="AD48">
        <f t="shared" si="1"/>
        <v>215.53986176420548</v>
      </c>
      <c r="AE48">
        <f>'IDT-1'!E48</f>
        <v>0</v>
      </c>
      <c r="AF48" s="25"/>
      <c r="AG48">
        <f t="shared" si="2"/>
        <v>215.53986176420548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1.1177999999999999</v>
      </c>
      <c r="E49">
        <f>GT_NG!S49</f>
        <v>1.8664892201224379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214.25</v>
      </c>
      <c r="AB49" s="76">
        <f>-STOA!Q49</f>
        <v>0</v>
      </c>
      <c r="AC49">
        <f t="shared" si="0"/>
        <v>1.694427455916955</v>
      </c>
      <c r="AD49">
        <f t="shared" si="1"/>
        <v>215.53986176420548</v>
      </c>
      <c r="AE49">
        <f>'IDT-1'!E49</f>
        <v>0</v>
      </c>
      <c r="AF49" s="25"/>
      <c r="AG49">
        <f t="shared" si="2"/>
        <v>215.53986176420548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1.1177999999999999</v>
      </c>
      <c r="E50">
        <f>GT_NG!S50</f>
        <v>1.8664892201224379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214.25</v>
      </c>
      <c r="AB50" s="76">
        <f>-STOA!Q50</f>
        <v>0</v>
      </c>
      <c r="AC50">
        <f t="shared" si="0"/>
        <v>1.694427455916955</v>
      </c>
      <c r="AD50">
        <f t="shared" si="1"/>
        <v>215.53986176420548</v>
      </c>
      <c r="AE50">
        <f>'IDT-1'!E50</f>
        <v>0</v>
      </c>
      <c r="AF50" s="25"/>
      <c r="AG50">
        <f t="shared" si="2"/>
        <v>215.53986176420548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1.1177999999999999</v>
      </c>
      <c r="E51">
        <f>GT_NG!S51</f>
        <v>1.8664892201224379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214.25</v>
      </c>
      <c r="AB51" s="76">
        <f>-STOA!Q51</f>
        <v>0</v>
      </c>
      <c r="AC51">
        <f t="shared" si="0"/>
        <v>1.694427455916955</v>
      </c>
      <c r="AD51">
        <f t="shared" si="1"/>
        <v>215.53986176420548</v>
      </c>
      <c r="AE51">
        <f>'IDT-1'!E51</f>
        <v>0</v>
      </c>
      <c r="AF51" s="25"/>
      <c r="AG51">
        <f t="shared" si="2"/>
        <v>215.53986176420548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1.1177999999999999</v>
      </c>
      <c r="E52">
        <f>GT_NG!S52</f>
        <v>1.8664892201224379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214.25</v>
      </c>
      <c r="AB52" s="76">
        <f>-STOA!Q52</f>
        <v>0</v>
      </c>
      <c r="AC52">
        <f t="shared" si="0"/>
        <v>1.694427455916955</v>
      </c>
      <c r="AD52">
        <f t="shared" si="1"/>
        <v>215.53986176420548</v>
      </c>
      <c r="AE52">
        <f>'IDT-1'!E52</f>
        <v>0</v>
      </c>
      <c r="AF52" s="25"/>
      <c r="AG52">
        <f t="shared" si="2"/>
        <v>215.53986176420548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1.1177999999999999</v>
      </c>
      <c r="E53">
        <f>GT_NG!S53</f>
        <v>1.8664892201224379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214.25</v>
      </c>
      <c r="AB53" s="76">
        <f>-STOA!Q53</f>
        <v>0</v>
      </c>
      <c r="AC53">
        <f t="shared" si="0"/>
        <v>1.694427455916955</v>
      </c>
      <c r="AD53">
        <f t="shared" si="1"/>
        <v>215.53986176420548</v>
      </c>
      <c r="AE53">
        <f>'IDT-1'!E53</f>
        <v>0</v>
      </c>
      <c r="AF53" s="25"/>
      <c r="AG53">
        <f t="shared" si="2"/>
        <v>215.53986176420548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1.1177999999999999</v>
      </c>
      <c r="E54">
        <f>GT_NG!S54</f>
        <v>1.8664892201224379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214.25</v>
      </c>
      <c r="AB54" s="76">
        <f>-STOA!Q54</f>
        <v>0</v>
      </c>
      <c r="AC54">
        <f t="shared" si="0"/>
        <v>1.694427455916955</v>
      </c>
      <c r="AD54">
        <f t="shared" si="1"/>
        <v>215.53986176420548</v>
      </c>
      <c r="AE54">
        <f>'IDT-1'!E54</f>
        <v>0</v>
      </c>
      <c r="AF54" s="25"/>
      <c r="AG54">
        <f t="shared" si="2"/>
        <v>215.53986176420548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1.1177999999999999</v>
      </c>
      <c r="E55">
        <f>GT_NG!S55</f>
        <v>1.8154960371686255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214.25</v>
      </c>
      <c r="AB55" s="76">
        <f>-STOA!Q55</f>
        <v>0</v>
      </c>
      <c r="AC55">
        <f t="shared" si="0"/>
        <v>1.6940297090899152</v>
      </c>
      <c r="AD55">
        <f t="shared" si="1"/>
        <v>215.48926632807871</v>
      </c>
      <c r="AE55">
        <f>'IDT-1'!E55</f>
        <v>0</v>
      </c>
      <c r="AF55" s="25"/>
      <c r="AG55">
        <f t="shared" si="2"/>
        <v>215.48926632807871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1.1177999999999999</v>
      </c>
      <c r="E56">
        <f>GT_NG!S56</f>
        <v>1.8154960371686255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214.25</v>
      </c>
      <c r="AB56" s="76">
        <f>-STOA!Q56</f>
        <v>0</v>
      </c>
      <c r="AC56">
        <f t="shared" si="0"/>
        <v>1.6940297090899152</v>
      </c>
      <c r="AD56">
        <f t="shared" si="1"/>
        <v>215.48926632807871</v>
      </c>
      <c r="AE56">
        <f>'IDT-1'!E56</f>
        <v>0</v>
      </c>
      <c r="AF56" s="25"/>
      <c r="AG56">
        <f t="shared" si="2"/>
        <v>215.48926632807871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1.1177999999999999</v>
      </c>
      <c r="E57">
        <f>GT_NG!S57</f>
        <v>1.8154960371686255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214.25</v>
      </c>
      <c r="AB57" s="76">
        <f>-STOA!Q57</f>
        <v>0</v>
      </c>
      <c r="AC57">
        <f t="shared" si="0"/>
        <v>1.6940297090899152</v>
      </c>
      <c r="AD57">
        <f t="shared" si="1"/>
        <v>215.48926632807871</v>
      </c>
      <c r="AE57">
        <f>'IDT-1'!E57</f>
        <v>0</v>
      </c>
      <c r="AF57" s="25"/>
      <c r="AG57">
        <f t="shared" si="2"/>
        <v>215.48926632807871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1.1177999999999999</v>
      </c>
      <c r="E58">
        <f>GT_NG!S58</f>
        <v>1.8154960371686255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214.25</v>
      </c>
      <c r="AB58" s="76">
        <f>-STOA!Q58</f>
        <v>0</v>
      </c>
      <c r="AC58">
        <f t="shared" si="0"/>
        <v>1.6940297090899152</v>
      </c>
      <c r="AD58">
        <f t="shared" si="1"/>
        <v>215.48926632807871</v>
      </c>
      <c r="AE58">
        <f>'IDT-1'!E58</f>
        <v>0</v>
      </c>
      <c r="AF58" s="25"/>
      <c r="AG58">
        <f t="shared" si="2"/>
        <v>215.48926632807871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1.1177999999999999</v>
      </c>
      <c r="E59">
        <f>GT_NG!S59</f>
        <v>1.8154960371686255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214.25</v>
      </c>
      <c r="AB59" s="76">
        <f>-STOA!Q59</f>
        <v>0</v>
      </c>
      <c r="AC59">
        <f t="shared" si="0"/>
        <v>1.6940297090899152</v>
      </c>
      <c r="AD59">
        <f t="shared" si="1"/>
        <v>215.48926632807871</v>
      </c>
      <c r="AE59">
        <f>'IDT-1'!E59</f>
        <v>0</v>
      </c>
      <c r="AF59" s="25"/>
      <c r="AG59">
        <f t="shared" si="2"/>
        <v>215.48926632807871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1.1177999999999999</v>
      </c>
      <c r="E60">
        <f>GT_NG!S60</f>
        <v>1.8154960371686255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214.25</v>
      </c>
      <c r="AB60" s="76">
        <f>-STOA!Q60</f>
        <v>0</v>
      </c>
      <c r="AC60">
        <f t="shared" si="0"/>
        <v>1.6940297090899152</v>
      </c>
      <c r="AD60">
        <f t="shared" si="1"/>
        <v>215.48926632807871</v>
      </c>
      <c r="AE60">
        <f>'IDT-1'!E60</f>
        <v>0</v>
      </c>
      <c r="AF60" s="25"/>
      <c r="AG60">
        <f t="shared" si="2"/>
        <v>215.48926632807871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1.1177999999999999</v>
      </c>
      <c r="E61">
        <f>GT_NG!S61</f>
        <v>1.8154960371686255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214.25</v>
      </c>
      <c r="AB61" s="76">
        <f>-STOA!Q61</f>
        <v>0</v>
      </c>
      <c r="AC61">
        <f t="shared" si="0"/>
        <v>1.6940297090899152</v>
      </c>
      <c r="AD61">
        <f t="shared" si="1"/>
        <v>215.48926632807871</v>
      </c>
      <c r="AE61">
        <f>'IDT-1'!E61</f>
        <v>0</v>
      </c>
      <c r="AF61" s="25"/>
      <c r="AG61">
        <f t="shared" si="2"/>
        <v>215.48926632807871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1.1177999999999999</v>
      </c>
      <c r="E62">
        <f>GT_NG!S62</f>
        <v>1.8154960371686255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214.25</v>
      </c>
      <c r="AB62" s="76">
        <f>-STOA!Q62</f>
        <v>0</v>
      </c>
      <c r="AC62">
        <f t="shared" si="0"/>
        <v>1.6940297090899152</v>
      </c>
      <c r="AD62">
        <f t="shared" si="1"/>
        <v>215.48926632807871</v>
      </c>
      <c r="AE62">
        <f>'IDT-1'!E62</f>
        <v>0</v>
      </c>
      <c r="AF62" s="25"/>
      <c r="AG62">
        <f t="shared" si="2"/>
        <v>215.48926632807871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1.1177999999999999</v>
      </c>
      <c r="E63">
        <f>GT_NG!S63</f>
        <v>1.8154960371686255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203.65999999999997</v>
      </c>
      <c r="AB63" s="76">
        <f>-STOA!Q63</f>
        <v>0</v>
      </c>
      <c r="AC63">
        <f t="shared" si="0"/>
        <v>1.611427709089915</v>
      </c>
      <c r="AD63">
        <f t="shared" si="1"/>
        <v>204.98186832807866</v>
      </c>
      <c r="AE63">
        <f>'IDT-1'!E63</f>
        <v>0</v>
      </c>
      <c r="AF63" s="25"/>
      <c r="AG63">
        <f t="shared" si="2"/>
        <v>204.98186832807866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1.1177999999999999</v>
      </c>
      <c r="E64">
        <f>GT_NG!S64</f>
        <v>1.8154960371686255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203.65999999999997</v>
      </c>
      <c r="AB64" s="76">
        <f>-STOA!Q64</f>
        <v>0</v>
      </c>
      <c r="AC64">
        <f t="shared" si="0"/>
        <v>1.611427709089915</v>
      </c>
      <c r="AD64">
        <f t="shared" si="1"/>
        <v>204.98186832807866</v>
      </c>
      <c r="AE64">
        <f>'IDT-1'!E64</f>
        <v>0</v>
      </c>
      <c r="AF64" s="25"/>
      <c r="AG64">
        <f t="shared" si="2"/>
        <v>204.98186832807866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1.1177999999999999</v>
      </c>
      <c r="E65">
        <f>GT_NG!S65</f>
        <v>1.8154960371686255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203.65999999999997</v>
      </c>
      <c r="AB65" s="76">
        <f>-STOA!Q65</f>
        <v>0</v>
      </c>
      <c r="AC65">
        <f t="shared" si="0"/>
        <v>1.611427709089915</v>
      </c>
      <c r="AD65">
        <f t="shared" si="1"/>
        <v>204.98186832807866</v>
      </c>
      <c r="AE65">
        <f>'IDT-1'!E65</f>
        <v>0</v>
      </c>
      <c r="AF65" s="25"/>
      <c r="AG65">
        <f t="shared" si="2"/>
        <v>204.98186832807866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1.1177999999999999</v>
      </c>
      <c r="E66">
        <f>GT_NG!S66</f>
        <v>1.8154960371686255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203.65999999999997</v>
      </c>
      <c r="AB66" s="76">
        <f>-STOA!Q66</f>
        <v>0</v>
      </c>
      <c r="AC66">
        <f t="shared" si="0"/>
        <v>1.611427709089915</v>
      </c>
      <c r="AD66">
        <f t="shared" si="1"/>
        <v>204.98186832807866</v>
      </c>
      <c r="AE66">
        <f>'IDT-1'!E66</f>
        <v>0</v>
      </c>
      <c r="AF66" s="25"/>
      <c r="AG66">
        <f t="shared" si="2"/>
        <v>204.98186832807866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1.1177999999999999</v>
      </c>
      <c r="E67">
        <f>GT_NG!S67</f>
        <v>1.8154960371686255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203.65999999999997</v>
      </c>
      <c r="AB67" s="76">
        <f>-STOA!Q67</f>
        <v>0</v>
      </c>
      <c r="AC67">
        <f t="shared" si="0"/>
        <v>1.611427709089915</v>
      </c>
      <c r="AD67">
        <f t="shared" si="1"/>
        <v>204.98186832807866</v>
      </c>
      <c r="AE67">
        <f>'IDT-1'!E67</f>
        <v>0</v>
      </c>
      <c r="AF67" s="25"/>
      <c r="AG67">
        <f t="shared" si="2"/>
        <v>204.98186832807866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1.1177999999999999</v>
      </c>
      <c r="E68">
        <f>GT_NG!S68</f>
        <v>1.8154960371686255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203.65999999999997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1.611427709089915</v>
      </c>
      <c r="AD68">
        <f t="shared" ref="AD68:AD98" si="4">SUM(B68:AB68,AI68:AV68)-AC68</f>
        <v>204.98186832807866</v>
      </c>
      <c r="AE68">
        <f>'IDT-1'!E68</f>
        <v>0</v>
      </c>
      <c r="AF68" s="25"/>
      <c r="AG68">
        <f t="shared" ref="AG68:AG98" si="5">SUM(AD68:AF68)</f>
        <v>204.98186832807866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1.1177999999999999</v>
      </c>
      <c r="E69">
        <f>GT_NG!S69</f>
        <v>1.8154960371686255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200.09999999999997</v>
      </c>
      <c r="AB69" s="76">
        <f>-STOA!Q69</f>
        <v>0</v>
      </c>
      <c r="AC69">
        <f t="shared" si="3"/>
        <v>1.5836597090899149</v>
      </c>
      <c r="AD69">
        <f t="shared" si="4"/>
        <v>201.44963632807867</v>
      </c>
      <c r="AE69">
        <f>'IDT-1'!E69</f>
        <v>0</v>
      </c>
      <c r="AF69" s="25"/>
      <c r="AG69">
        <f t="shared" si="5"/>
        <v>201.44963632807867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1.1177999999999999</v>
      </c>
      <c r="E70">
        <f>GT_NG!S70</f>
        <v>1.8154960371686255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161.41</v>
      </c>
      <c r="AB70" s="76">
        <f>-STOA!Q70</f>
        <v>0</v>
      </c>
      <c r="AC70">
        <f t="shared" si="3"/>
        <v>1.2818777090899152</v>
      </c>
      <c r="AD70">
        <f t="shared" si="4"/>
        <v>163.0614183280787</v>
      </c>
      <c r="AE70">
        <f>'IDT-1'!E70</f>
        <v>0</v>
      </c>
      <c r="AF70" s="25"/>
      <c r="AG70">
        <f t="shared" si="5"/>
        <v>163.0614183280787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1.1177999999999999</v>
      </c>
      <c r="E71">
        <f>GT_NG!S71</f>
        <v>1.8154960371686255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173.89</v>
      </c>
      <c r="AB71" s="76">
        <f>-STOA!Q71</f>
        <v>0</v>
      </c>
      <c r="AC71">
        <f t="shared" si="3"/>
        <v>1.379221709089915</v>
      </c>
      <c r="AD71">
        <f t="shared" si="4"/>
        <v>175.4440743280787</v>
      </c>
      <c r="AE71">
        <f>'IDT-1'!E71</f>
        <v>0</v>
      </c>
      <c r="AF71" s="25"/>
      <c r="AG71">
        <f t="shared" si="5"/>
        <v>175.4440743280787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1.1177999999999999</v>
      </c>
      <c r="E72">
        <f>GT_NG!S72</f>
        <v>1.8154960371686255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173.89</v>
      </c>
      <c r="AB72" s="76">
        <f>-STOA!Q72</f>
        <v>0</v>
      </c>
      <c r="AC72">
        <f t="shared" si="3"/>
        <v>1.379221709089915</v>
      </c>
      <c r="AD72">
        <f t="shared" si="4"/>
        <v>175.4440743280787</v>
      </c>
      <c r="AE72">
        <f>'IDT-1'!E72</f>
        <v>0</v>
      </c>
      <c r="AF72" s="25"/>
      <c r="AG72">
        <f t="shared" si="5"/>
        <v>175.4440743280787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1.1177999999999999</v>
      </c>
      <c r="E73">
        <f>GT_NG!S73</f>
        <v>1.8154960371686255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173.89</v>
      </c>
      <c r="AB73" s="76">
        <f>-STOA!Q73</f>
        <v>0</v>
      </c>
      <c r="AC73">
        <f t="shared" si="3"/>
        <v>1.379221709089915</v>
      </c>
      <c r="AD73">
        <f t="shared" si="4"/>
        <v>175.4440743280787</v>
      </c>
      <c r="AE73">
        <f>'IDT-1'!E73</f>
        <v>0</v>
      </c>
      <c r="AF73" s="25"/>
      <c r="AG73">
        <f t="shared" si="5"/>
        <v>175.4440743280787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1.1177999999999999</v>
      </c>
      <c r="E74">
        <f>GT_NG!S74</f>
        <v>1.8154960371686255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173.89</v>
      </c>
      <c r="AB74" s="76">
        <f>-STOA!Q74</f>
        <v>0</v>
      </c>
      <c r="AC74">
        <f t="shared" si="3"/>
        <v>1.379221709089915</v>
      </c>
      <c r="AD74">
        <f t="shared" si="4"/>
        <v>175.4440743280787</v>
      </c>
      <c r="AE74">
        <f>'IDT-1'!E74</f>
        <v>0</v>
      </c>
      <c r="AF74" s="25"/>
      <c r="AG74">
        <f t="shared" si="5"/>
        <v>175.4440743280787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1.1177999999999999</v>
      </c>
      <c r="E75">
        <f>GT_NG!S75</f>
        <v>1.8815011977641736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173.89</v>
      </c>
      <c r="AB75" s="76">
        <f>-STOA!Q75</f>
        <v>0</v>
      </c>
      <c r="AC75">
        <f t="shared" si="3"/>
        <v>1.3797365493425604</v>
      </c>
      <c r="AD75">
        <f t="shared" si="4"/>
        <v>175.50956464842159</v>
      </c>
      <c r="AE75">
        <f>'IDT-1'!E75</f>
        <v>0</v>
      </c>
      <c r="AF75" s="25"/>
      <c r="AG75">
        <f t="shared" si="5"/>
        <v>175.50956464842159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1.1177999999999999</v>
      </c>
      <c r="E76">
        <f>GT_NG!S76</f>
        <v>1.8815011977641736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173.89</v>
      </c>
      <c r="AB76" s="76">
        <f>-STOA!Q76</f>
        <v>0</v>
      </c>
      <c r="AC76">
        <f t="shared" si="3"/>
        <v>1.3797365493425604</v>
      </c>
      <c r="AD76">
        <f t="shared" si="4"/>
        <v>175.50956464842159</v>
      </c>
      <c r="AE76">
        <f>'IDT-1'!E76</f>
        <v>0</v>
      </c>
      <c r="AF76" s="25"/>
      <c r="AG76">
        <f t="shared" si="5"/>
        <v>175.50956464842159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1.1177999999999999</v>
      </c>
      <c r="E77">
        <f>GT_NG!S77</f>
        <v>1.8815011977641736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173.89</v>
      </c>
      <c r="AB77" s="76">
        <f>-STOA!Q77</f>
        <v>0</v>
      </c>
      <c r="AC77">
        <f t="shared" si="3"/>
        <v>1.3797365493425604</v>
      </c>
      <c r="AD77">
        <f t="shared" si="4"/>
        <v>175.50956464842159</v>
      </c>
      <c r="AE77">
        <f>'IDT-1'!E77</f>
        <v>0</v>
      </c>
      <c r="AF77" s="25"/>
      <c r="AG77">
        <f t="shared" si="5"/>
        <v>175.50956464842159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1.1177999999999999</v>
      </c>
      <c r="E78">
        <f>GT_NG!S78</f>
        <v>1.8815011977641736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173.89</v>
      </c>
      <c r="AB78" s="76">
        <f>-STOA!Q78</f>
        <v>0</v>
      </c>
      <c r="AC78">
        <f t="shared" si="3"/>
        <v>1.3797365493425604</v>
      </c>
      <c r="AD78">
        <f t="shared" si="4"/>
        <v>175.50956464842159</v>
      </c>
      <c r="AE78">
        <f>'IDT-1'!E78</f>
        <v>0</v>
      </c>
      <c r="AF78" s="25"/>
      <c r="AG78">
        <f t="shared" si="5"/>
        <v>175.50956464842159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1.1177999999999999</v>
      </c>
      <c r="E79">
        <f>GT_NG!S79</f>
        <v>1.8815011977641736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173.89</v>
      </c>
      <c r="AB79" s="76">
        <f>-STOA!Q79</f>
        <v>0</v>
      </c>
      <c r="AC79">
        <f t="shared" si="3"/>
        <v>1.3797365493425604</v>
      </c>
      <c r="AD79">
        <f t="shared" si="4"/>
        <v>175.50956464842159</v>
      </c>
      <c r="AE79">
        <f>'IDT-1'!E79</f>
        <v>0</v>
      </c>
      <c r="AF79" s="25"/>
      <c r="AG79">
        <f t="shared" si="5"/>
        <v>175.50956464842159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1.1177999999999999</v>
      </c>
      <c r="E80">
        <f>GT_NG!S80</f>
        <v>1.8815011977641736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173.89</v>
      </c>
      <c r="AB80" s="76">
        <f>-STOA!Q80</f>
        <v>0</v>
      </c>
      <c r="AC80">
        <f t="shared" si="3"/>
        <v>1.3797365493425604</v>
      </c>
      <c r="AD80">
        <f t="shared" si="4"/>
        <v>175.50956464842159</v>
      </c>
      <c r="AE80">
        <f>'IDT-1'!E80</f>
        <v>0</v>
      </c>
      <c r="AF80" s="25"/>
      <c r="AG80">
        <f t="shared" si="5"/>
        <v>175.50956464842159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1.1177999999999999</v>
      </c>
      <c r="E81">
        <f>GT_NG!S81</f>
        <v>1.931501166709878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173.89</v>
      </c>
      <c r="AB81" s="76">
        <f>-STOA!Q81</f>
        <v>0</v>
      </c>
      <c r="AC81">
        <f t="shared" si="3"/>
        <v>1.3801265491003369</v>
      </c>
      <c r="AD81">
        <f t="shared" si="4"/>
        <v>175.55917461760953</v>
      </c>
      <c r="AE81">
        <f>'IDT-1'!E81</f>
        <v>0</v>
      </c>
      <c r="AF81" s="25"/>
      <c r="AG81">
        <f t="shared" si="5"/>
        <v>175.55917461760953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1.1177999999999999</v>
      </c>
      <c r="E82">
        <f>GT_NG!S82</f>
        <v>1.931501166709878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173.89</v>
      </c>
      <c r="AB82" s="76">
        <f>-STOA!Q82</f>
        <v>0</v>
      </c>
      <c r="AC82">
        <f t="shared" si="3"/>
        <v>1.3801265491003369</v>
      </c>
      <c r="AD82">
        <f t="shared" si="4"/>
        <v>175.55917461760953</v>
      </c>
      <c r="AE82">
        <f>'IDT-1'!E82</f>
        <v>0</v>
      </c>
      <c r="AF82" s="25"/>
      <c r="AG82">
        <f t="shared" si="5"/>
        <v>175.55917461760953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1.1177999999999999</v>
      </c>
      <c r="E83">
        <f>GT_NG!S83</f>
        <v>1.931501166709878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155.65</v>
      </c>
      <c r="AB83" s="76">
        <f>-STOA!Q83</f>
        <v>0</v>
      </c>
      <c r="AC83">
        <f t="shared" si="3"/>
        <v>1.237854549100337</v>
      </c>
      <c r="AD83">
        <f t="shared" si="4"/>
        <v>157.46144661760954</v>
      </c>
      <c r="AE83">
        <f>'IDT-1'!E83</f>
        <v>0</v>
      </c>
      <c r="AF83" s="25"/>
      <c r="AG83">
        <f t="shared" si="5"/>
        <v>157.46144661760954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1.1177999999999999</v>
      </c>
      <c r="E84">
        <f>GT_NG!S84</f>
        <v>1.931501166709878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155.65</v>
      </c>
      <c r="AB84" s="76">
        <f>-STOA!Q84</f>
        <v>0</v>
      </c>
      <c r="AC84">
        <f t="shared" si="3"/>
        <v>1.237854549100337</v>
      </c>
      <c r="AD84">
        <f t="shared" si="4"/>
        <v>157.46144661760954</v>
      </c>
      <c r="AE84">
        <f>'IDT-1'!E84</f>
        <v>0</v>
      </c>
      <c r="AF84" s="25"/>
      <c r="AG84">
        <f t="shared" si="5"/>
        <v>157.46144661760954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1.1177999999999999</v>
      </c>
      <c r="E85">
        <f>GT_NG!S85</f>
        <v>1.931501166709878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155.65</v>
      </c>
      <c r="AB85" s="76">
        <f>-STOA!Q85</f>
        <v>0</v>
      </c>
      <c r="AC85">
        <f t="shared" si="3"/>
        <v>1.237854549100337</v>
      </c>
      <c r="AD85">
        <f t="shared" si="4"/>
        <v>157.46144661760954</v>
      </c>
      <c r="AE85">
        <f>'IDT-1'!E85</f>
        <v>0</v>
      </c>
      <c r="AF85" s="25"/>
      <c r="AG85">
        <f t="shared" si="5"/>
        <v>157.46144661760954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1.1177999999999999</v>
      </c>
      <c r="E86">
        <f>GT_NG!S86</f>
        <v>1.931501166709878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155.65</v>
      </c>
      <c r="AB86" s="76">
        <f>-STOA!Q86</f>
        <v>0</v>
      </c>
      <c r="AC86">
        <f t="shared" si="3"/>
        <v>1.237854549100337</v>
      </c>
      <c r="AD86">
        <f t="shared" si="4"/>
        <v>157.46144661760954</v>
      </c>
      <c r="AE86">
        <f>'IDT-1'!E86</f>
        <v>0</v>
      </c>
      <c r="AF86" s="25"/>
      <c r="AG86">
        <f t="shared" si="5"/>
        <v>157.46144661760954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1.1177999999999999</v>
      </c>
      <c r="E87">
        <f>GT_NG!S87</f>
        <v>1.931501166709878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146.97999999999999</v>
      </c>
      <c r="AB87" s="76">
        <f>-STOA!Q87</f>
        <v>0</v>
      </c>
      <c r="AC87">
        <f t="shared" si="3"/>
        <v>1.170228549100337</v>
      </c>
      <c r="AD87">
        <f t="shared" si="4"/>
        <v>148.85907261760954</v>
      </c>
      <c r="AE87">
        <f>'IDT-1'!E87</f>
        <v>0</v>
      </c>
      <c r="AF87" s="25"/>
      <c r="AG87">
        <f t="shared" si="5"/>
        <v>148.85907261760954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1.1177999999999999</v>
      </c>
      <c r="E88">
        <f>GT_NG!S88</f>
        <v>1.931501166709878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146.97999999999999</v>
      </c>
      <c r="AB88" s="76">
        <f>-STOA!Q88</f>
        <v>0</v>
      </c>
      <c r="AC88">
        <f t="shared" si="3"/>
        <v>1.170228549100337</v>
      </c>
      <c r="AD88">
        <f t="shared" si="4"/>
        <v>148.85907261760954</v>
      </c>
      <c r="AE88">
        <f>'IDT-1'!E88</f>
        <v>0</v>
      </c>
      <c r="AF88" s="25"/>
      <c r="AG88">
        <f t="shared" si="5"/>
        <v>148.85907261760954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1.1177999999999999</v>
      </c>
      <c r="E89">
        <f>GT_NG!S89</f>
        <v>1.931501166709878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146.97999999999999</v>
      </c>
      <c r="AB89" s="76">
        <f>-STOA!Q89</f>
        <v>0</v>
      </c>
      <c r="AC89">
        <f t="shared" si="3"/>
        <v>1.170228549100337</v>
      </c>
      <c r="AD89">
        <f t="shared" si="4"/>
        <v>148.85907261760954</v>
      </c>
      <c r="AE89">
        <f>'IDT-1'!E89</f>
        <v>0</v>
      </c>
      <c r="AF89" s="25"/>
      <c r="AG89">
        <f t="shared" si="5"/>
        <v>148.85907261760954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1.1177999999999999</v>
      </c>
      <c r="E90">
        <f>GT_NG!S90</f>
        <v>1.931501166709878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146.97999999999999</v>
      </c>
      <c r="AB90" s="76">
        <f>-STOA!Q90</f>
        <v>0</v>
      </c>
      <c r="AC90">
        <f t="shared" si="3"/>
        <v>1.170228549100337</v>
      </c>
      <c r="AD90">
        <f t="shared" si="4"/>
        <v>148.85907261760954</v>
      </c>
      <c r="AE90">
        <f>'IDT-1'!E90</f>
        <v>0</v>
      </c>
      <c r="AF90" s="25"/>
      <c r="AG90">
        <f t="shared" si="5"/>
        <v>148.85907261760954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1.1177999999999999</v>
      </c>
      <c r="E91">
        <f>GT_NG!S91</f>
        <v>1.931501166709878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135.46</v>
      </c>
      <c r="AB91" s="76">
        <f>-STOA!Q91</f>
        <v>0</v>
      </c>
      <c r="AC91">
        <f t="shared" si="3"/>
        <v>1.0803725491003371</v>
      </c>
      <c r="AD91">
        <f t="shared" si="4"/>
        <v>137.42892861760956</v>
      </c>
      <c r="AE91">
        <f>'IDT-1'!E91</f>
        <v>0</v>
      </c>
      <c r="AF91" s="25"/>
      <c r="AG91">
        <f t="shared" si="5"/>
        <v>137.42892861760956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1.1177999999999999</v>
      </c>
      <c r="E92">
        <f>GT_NG!S92</f>
        <v>1.931501166709878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135.46</v>
      </c>
      <c r="AB92" s="76">
        <f>-STOA!Q92</f>
        <v>0</v>
      </c>
      <c r="AC92">
        <f t="shared" si="3"/>
        <v>1.0803725491003371</v>
      </c>
      <c r="AD92">
        <f t="shared" si="4"/>
        <v>137.42892861760956</v>
      </c>
      <c r="AE92">
        <f>'IDT-1'!E92</f>
        <v>0</v>
      </c>
      <c r="AF92" s="25"/>
      <c r="AG92">
        <f t="shared" si="5"/>
        <v>137.42892861760956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1.1177999999999999</v>
      </c>
      <c r="E93">
        <f>GT_NG!S93</f>
        <v>1.931501166709878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135.46</v>
      </c>
      <c r="AB93" s="76">
        <f>-STOA!Q93</f>
        <v>0</v>
      </c>
      <c r="AC93">
        <f t="shared" si="3"/>
        <v>1.0803725491003371</v>
      </c>
      <c r="AD93">
        <f t="shared" si="4"/>
        <v>137.42892861760956</v>
      </c>
      <c r="AE93">
        <f>'IDT-1'!E93</f>
        <v>0</v>
      </c>
      <c r="AF93" s="25"/>
      <c r="AG93">
        <f t="shared" si="5"/>
        <v>137.42892861760956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1.1177999999999999</v>
      </c>
      <c r="E94">
        <f>GT_NG!S94</f>
        <v>1.931501166709878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135.46</v>
      </c>
      <c r="AB94" s="76">
        <f>-STOA!Q94</f>
        <v>0</v>
      </c>
      <c r="AC94">
        <f t="shared" si="3"/>
        <v>1.0803725491003371</v>
      </c>
      <c r="AD94">
        <f t="shared" si="4"/>
        <v>137.42892861760956</v>
      </c>
      <c r="AE94">
        <f>'IDT-1'!E94</f>
        <v>0</v>
      </c>
      <c r="AF94" s="25"/>
      <c r="AG94">
        <f t="shared" si="5"/>
        <v>137.42892861760956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1.1177999999999999</v>
      </c>
      <c r="E95">
        <f>GT_NG!S95</f>
        <v>1.931501166709878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123.94</v>
      </c>
      <c r="AB95" s="76">
        <f>-STOA!Q95</f>
        <v>0</v>
      </c>
      <c r="AC95">
        <f t="shared" si="3"/>
        <v>0.99051654910033704</v>
      </c>
      <c r="AD95">
        <f t="shared" si="4"/>
        <v>125.99878461760954</v>
      </c>
      <c r="AE95">
        <f>'IDT-1'!E95</f>
        <v>0</v>
      </c>
      <c r="AF95" s="25"/>
      <c r="AG95">
        <f t="shared" si="5"/>
        <v>125.99878461760954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1.1177999999999999</v>
      </c>
      <c r="E96">
        <f>GT_NG!S96</f>
        <v>1.931501166709878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123.94</v>
      </c>
      <c r="AB96" s="76">
        <f>-STOA!Q96</f>
        <v>0</v>
      </c>
      <c r="AC96">
        <f t="shared" si="3"/>
        <v>0.99051654910033704</v>
      </c>
      <c r="AD96">
        <f t="shared" si="4"/>
        <v>125.99878461760954</v>
      </c>
      <c r="AE96">
        <f>'IDT-1'!E96</f>
        <v>0</v>
      </c>
      <c r="AF96" s="25"/>
      <c r="AG96">
        <f t="shared" si="5"/>
        <v>125.99878461760954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1.1177999999999999</v>
      </c>
      <c r="E97">
        <f>GT_NG!S97</f>
        <v>1.931501166709878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123.94</v>
      </c>
      <c r="AB97" s="76">
        <f>-STOA!Q97</f>
        <v>0</v>
      </c>
      <c r="AC97">
        <f t="shared" si="3"/>
        <v>0.99051654910033704</v>
      </c>
      <c r="AD97">
        <f t="shared" si="4"/>
        <v>125.99878461760954</v>
      </c>
      <c r="AE97">
        <f>'IDT-1'!E97</f>
        <v>0</v>
      </c>
      <c r="AF97" s="25"/>
      <c r="AG97">
        <f t="shared" si="5"/>
        <v>125.99878461760954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1.1177999999999999</v>
      </c>
      <c r="E98">
        <f>GT_NG!S98</f>
        <v>1.931501166709878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123.94</v>
      </c>
      <c r="AB98" s="76">
        <f>-STOA!Q98</f>
        <v>0</v>
      </c>
      <c r="AC98">
        <f t="shared" si="3"/>
        <v>0.99051654910033704</v>
      </c>
      <c r="AD98">
        <f t="shared" si="4"/>
        <v>125.99878461760954</v>
      </c>
      <c r="AE98">
        <f>'IDT-1'!E98</f>
        <v>0</v>
      </c>
      <c r="AF98" s="25"/>
      <c r="AG98">
        <f t="shared" si="5"/>
        <v>125.99878461760954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4.5465954908578257E-2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3.8628074999999966</v>
      </c>
      <c r="AB99" s="76">
        <f t="shared" si="6"/>
        <v>0</v>
      </c>
      <c r="AC99">
        <f t="shared" si="6"/>
        <v>3.0941839928286911E-2</v>
      </c>
      <c r="AD99">
        <f t="shared" si="6"/>
        <v>3.9359607149802964</v>
      </c>
      <c r="AE99">
        <f t="shared" si="6"/>
        <v>0</v>
      </c>
      <c r="AG99">
        <f t="shared" si="6"/>
        <v>3.9359607149802964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3.1E-2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45678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517</v>
      </c>
      <c r="AT1" s="231" t="s">
        <v>518</v>
      </c>
      <c r="AU1" s="231" t="s">
        <v>523</v>
      </c>
      <c r="AV1" s="231" t="s">
        <v>524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15.37</v>
      </c>
      <c r="AB3" s="76">
        <f>-STOA!R3</f>
        <v>0</v>
      </c>
      <c r="AC3">
        <f>SUMIF(B3:AB3,"&gt;0")*$AC$2-SUMIF(B3:AB3,"&lt;0")*($AC$2/(1-$AC$2))+SUMIF(AI3:AR3,"&gt;0")*$AC$2-SUMIF(AI3:AR3,"&lt;0")*($AC$2/(1-$AC$2))</f>
        <v>0.197106</v>
      </c>
      <c r="AD3">
        <f>SUM(B3:AB3,AI3:AV3)-AC3</f>
        <v>25.072893999999998</v>
      </c>
      <c r="AE3">
        <f>'IDT-1'!D3</f>
        <v>0</v>
      </c>
      <c r="AF3" s="25"/>
      <c r="AG3">
        <f>SUM(AD3:AF3)</f>
        <v>25.072893999999998</v>
      </c>
      <c r="AI3" s="35">
        <f>PXIL!L3</f>
        <v>0</v>
      </c>
      <c r="AJ3" s="35">
        <f>PXIL!R3</f>
        <v>0</v>
      </c>
      <c r="AK3" s="35">
        <f>RTM_IEX!L3</f>
        <v>9.9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15.37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0.191802</v>
      </c>
      <c r="AD4">
        <f t="shared" ref="AD4:AD67" si="1">SUM(B4:AB4,AI4:AV4)-AC4</f>
        <v>24.398198000000001</v>
      </c>
      <c r="AE4">
        <f>'IDT-1'!D4</f>
        <v>0</v>
      </c>
      <c r="AF4" s="25"/>
      <c r="AG4">
        <f t="shared" ref="AG4:AG67" si="2">SUM(AD4:AF4)</f>
        <v>24.398198000000001</v>
      </c>
      <c r="AI4" s="35">
        <f>PXIL!L4</f>
        <v>0</v>
      </c>
      <c r="AJ4" s="35">
        <f>PXIL!R4</f>
        <v>0</v>
      </c>
      <c r="AK4" s="35">
        <f>RTM_IEX!L4</f>
        <v>9.2200000000000006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15.37</v>
      </c>
      <c r="AB5" s="76">
        <f>-STOA!R5</f>
        <v>0</v>
      </c>
      <c r="AC5">
        <f t="shared" si="0"/>
        <v>0.19031999999999999</v>
      </c>
      <c r="AD5">
        <f t="shared" si="1"/>
        <v>24.209679999999999</v>
      </c>
      <c r="AE5">
        <f>'IDT-1'!D5</f>
        <v>0</v>
      </c>
      <c r="AF5" s="25"/>
      <c r="AG5">
        <f t="shared" si="2"/>
        <v>24.209679999999999</v>
      </c>
      <c r="AI5" s="35">
        <f>PXIL!L5</f>
        <v>0</v>
      </c>
      <c r="AJ5" s="35">
        <f>PXIL!R5</f>
        <v>0</v>
      </c>
      <c r="AK5" s="35">
        <f>RTM_IEX!L5</f>
        <v>9.0299999999999994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15.37</v>
      </c>
      <c r="AB6" s="76">
        <f>-STOA!R6</f>
        <v>0</v>
      </c>
      <c r="AC6">
        <f t="shared" si="0"/>
        <v>0.18657599999999999</v>
      </c>
      <c r="AD6">
        <f t="shared" si="1"/>
        <v>23.733424000000003</v>
      </c>
      <c r="AE6">
        <f>'IDT-1'!D6</f>
        <v>0</v>
      </c>
      <c r="AF6" s="25"/>
      <c r="AG6">
        <f t="shared" si="2"/>
        <v>23.733424000000003</v>
      </c>
      <c r="AI6" s="35">
        <f>PXIL!L6</f>
        <v>0</v>
      </c>
      <c r="AJ6" s="35">
        <f>PXIL!R6</f>
        <v>0</v>
      </c>
      <c r="AK6" s="35">
        <f>RTM_IEX!L6</f>
        <v>8.5500000000000007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15.37</v>
      </c>
      <c r="AB7" s="76">
        <f>-STOA!R7</f>
        <v>0</v>
      </c>
      <c r="AC7">
        <f t="shared" si="0"/>
        <v>0.18205199999999999</v>
      </c>
      <c r="AD7">
        <f t="shared" si="1"/>
        <v>23.157948000000001</v>
      </c>
      <c r="AE7">
        <f>'IDT-1'!D7</f>
        <v>0</v>
      </c>
      <c r="AF7" s="25"/>
      <c r="AG7">
        <f t="shared" si="2"/>
        <v>23.157948000000001</v>
      </c>
      <c r="AI7" s="35">
        <f>PXIL!L7</f>
        <v>0</v>
      </c>
      <c r="AJ7" s="35">
        <f>PXIL!R7</f>
        <v>0</v>
      </c>
      <c r="AK7" s="35">
        <f>RTM_IEX!L7</f>
        <v>7.97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15.37</v>
      </c>
      <c r="AB8" s="76">
        <f>-STOA!R8</f>
        <v>0</v>
      </c>
      <c r="AC8">
        <f t="shared" si="0"/>
        <v>0.179868</v>
      </c>
      <c r="AD8">
        <f t="shared" si="1"/>
        <v>22.880132</v>
      </c>
      <c r="AE8">
        <f>'IDT-1'!D8</f>
        <v>0</v>
      </c>
      <c r="AF8" s="25"/>
      <c r="AG8">
        <f t="shared" si="2"/>
        <v>22.880132</v>
      </c>
      <c r="AI8" s="35">
        <f>PXIL!L8</f>
        <v>0</v>
      </c>
      <c r="AJ8" s="35">
        <f>PXIL!R8</f>
        <v>0</v>
      </c>
      <c r="AK8" s="35">
        <f>RTM_IEX!L8</f>
        <v>7.69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15.37</v>
      </c>
      <c r="AB9" s="76">
        <f>-STOA!R9</f>
        <v>0</v>
      </c>
      <c r="AC9">
        <f t="shared" si="0"/>
        <v>0.179088</v>
      </c>
      <c r="AD9">
        <f t="shared" si="1"/>
        <v>22.780912000000001</v>
      </c>
      <c r="AE9">
        <f>'IDT-1'!D9</f>
        <v>0</v>
      </c>
      <c r="AF9" s="25"/>
      <c r="AG9">
        <f t="shared" si="2"/>
        <v>22.780912000000001</v>
      </c>
      <c r="AI9" s="35">
        <f>PXIL!L9</f>
        <v>0</v>
      </c>
      <c r="AJ9" s="35">
        <f>PXIL!R9</f>
        <v>0</v>
      </c>
      <c r="AK9" s="35">
        <f>RTM_IEX!L9</f>
        <v>7.59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15.37</v>
      </c>
      <c r="AB10" s="76">
        <f>-STOA!R10</f>
        <v>0</v>
      </c>
      <c r="AC10">
        <f t="shared" si="0"/>
        <v>0.17830799999999999</v>
      </c>
      <c r="AD10">
        <f t="shared" si="1"/>
        <v>22.681691999999998</v>
      </c>
      <c r="AE10">
        <f>'IDT-1'!D10</f>
        <v>0</v>
      </c>
      <c r="AF10" s="25"/>
      <c r="AG10">
        <f t="shared" si="2"/>
        <v>22.681691999999998</v>
      </c>
      <c r="AI10" s="35">
        <f>PXIL!L10</f>
        <v>0</v>
      </c>
      <c r="AJ10" s="35">
        <f>PXIL!R10</f>
        <v>0</v>
      </c>
      <c r="AK10" s="35">
        <f>RTM_IEX!L10</f>
        <v>7.49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15.37</v>
      </c>
      <c r="AB11" s="76">
        <f>-STOA!R11</f>
        <v>0</v>
      </c>
      <c r="AC11">
        <f t="shared" si="0"/>
        <v>0.17830799999999999</v>
      </c>
      <c r="AD11">
        <f t="shared" si="1"/>
        <v>22.681691999999998</v>
      </c>
      <c r="AE11">
        <f>'IDT-1'!D11</f>
        <v>0</v>
      </c>
      <c r="AF11" s="25"/>
      <c r="AG11">
        <f t="shared" si="2"/>
        <v>22.681691999999998</v>
      </c>
      <c r="AI11" s="35">
        <f>PXIL!L11</f>
        <v>0</v>
      </c>
      <c r="AJ11" s="35">
        <f>PXIL!R11</f>
        <v>0</v>
      </c>
      <c r="AK11" s="35">
        <f>RTM_IEX!L11</f>
        <v>7.49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15.37</v>
      </c>
      <c r="AB12" s="76">
        <f>-STOA!R12</f>
        <v>0</v>
      </c>
      <c r="AC12">
        <f t="shared" si="0"/>
        <v>0.17830799999999999</v>
      </c>
      <c r="AD12">
        <f t="shared" si="1"/>
        <v>22.681691999999998</v>
      </c>
      <c r="AE12">
        <f>'IDT-1'!D12</f>
        <v>0</v>
      </c>
      <c r="AF12" s="25"/>
      <c r="AG12">
        <f t="shared" si="2"/>
        <v>22.681691999999998</v>
      </c>
      <c r="AI12" s="35">
        <f>PXIL!L12</f>
        <v>0</v>
      </c>
      <c r="AJ12" s="35">
        <f>PXIL!R12</f>
        <v>0</v>
      </c>
      <c r="AK12" s="35">
        <f>RTM_IEX!L12</f>
        <v>7.49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15.37</v>
      </c>
      <c r="AB13" s="76">
        <f>-STOA!R13</f>
        <v>0</v>
      </c>
      <c r="AC13">
        <f t="shared" si="0"/>
        <v>0.17830799999999999</v>
      </c>
      <c r="AD13">
        <f t="shared" si="1"/>
        <v>22.681691999999998</v>
      </c>
      <c r="AE13">
        <f>'IDT-1'!D13</f>
        <v>0</v>
      </c>
      <c r="AF13" s="25"/>
      <c r="AG13">
        <f t="shared" si="2"/>
        <v>22.681691999999998</v>
      </c>
      <c r="AI13" s="35">
        <f>PXIL!L13</f>
        <v>0</v>
      </c>
      <c r="AJ13" s="35">
        <f>PXIL!R13</f>
        <v>0</v>
      </c>
      <c r="AK13" s="35">
        <f>RTM_IEX!L13</f>
        <v>7.49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15.37</v>
      </c>
      <c r="AB14" s="76">
        <f>-STOA!R14</f>
        <v>0</v>
      </c>
      <c r="AC14">
        <f t="shared" si="0"/>
        <v>0.17830799999999999</v>
      </c>
      <c r="AD14">
        <f t="shared" si="1"/>
        <v>22.681691999999998</v>
      </c>
      <c r="AE14">
        <f>'IDT-1'!D14</f>
        <v>0</v>
      </c>
      <c r="AF14" s="25"/>
      <c r="AG14">
        <f t="shared" si="2"/>
        <v>22.681691999999998</v>
      </c>
      <c r="AI14" s="35">
        <f>PXIL!L14</f>
        <v>0</v>
      </c>
      <c r="AJ14" s="35">
        <f>PXIL!R14</f>
        <v>0</v>
      </c>
      <c r="AK14" s="35">
        <f>RTM_IEX!L14</f>
        <v>7.49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15.37</v>
      </c>
      <c r="AB15" s="76">
        <f>-STOA!R15</f>
        <v>0</v>
      </c>
      <c r="AC15">
        <f t="shared" si="0"/>
        <v>0.17830799999999999</v>
      </c>
      <c r="AD15">
        <f t="shared" si="1"/>
        <v>22.681691999999998</v>
      </c>
      <c r="AE15">
        <f>'IDT-1'!D15</f>
        <v>0</v>
      </c>
      <c r="AF15" s="25"/>
      <c r="AG15">
        <f t="shared" si="2"/>
        <v>22.681691999999998</v>
      </c>
      <c r="AI15" s="35">
        <f>PXIL!L15</f>
        <v>0</v>
      </c>
      <c r="AJ15" s="35">
        <f>PXIL!R15</f>
        <v>0</v>
      </c>
      <c r="AK15" s="35">
        <f>RTM_IEX!L15</f>
        <v>7.49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15.37</v>
      </c>
      <c r="AB16" s="76">
        <f>-STOA!R16</f>
        <v>0</v>
      </c>
      <c r="AC16">
        <f t="shared" si="0"/>
        <v>0.18057000000000001</v>
      </c>
      <c r="AD16">
        <f t="shared" si="1"/>
        <v>22.969429999999999</v>
      </c>
      <c r="AE16">
        <f>'IDT-1'!D16</f>
        <v>0</v>
      </c>
      <c r="AF16" s="25"/>
      <c r="AG16">
        <f t="shared" si="2"/>
        <v>22.969429999999999</v>
      </c>
      <c r="AI16" s="35">
        <f>PXIL!L16</f>
        <v>0</v>
      </c>
      <c r="AJ16" s="35">
        <f>PXIL!R16</f>
        <v>0</v>
      </c>
      <c r="AK16" s="35">
        <f>RTM_IEX!L16</f>
        <v>7.78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15.37</v>
      </c>
      <c r="AB17" s="76">
        <f>-STOA!R17</f>
        <v>0</v>
      </c>
      <c r="AC17">
        <f t="shared" si="0"/>
        <v>0.18283199999999999</v>
      </c>
      <c r="AD17">
        <f t="shared" si="1"/>
        <v>23.257167999999997</v>
      </c>
      <c r="AE17">
        <f>'IDT-1'!D17</f>
        <v>0</v>
      </c>
      <c r="AF17" s="25"/>
      <c r="AG17">
        <f t="shared" si="2"/>
        <v>23.257167999999997</v>
      </c>
      <c r="AI17" s="35">
        <f>PXIL!L17</f>
        <v>0</v>
      </c>
      <c r="AJ17" s="35">
        <f>PXIL!R17</f>
        <v>0</v>
      </c>
      <c r="AK17" s="35">
        <f>RTM_IEX!L17</f>
        <v>8.07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15.37</v>
      </c>
      <c r="AB18" s="76">
        <f>-STOA!R18</f>
        <v>0</v>
      </c>
      <c r="AC18">
        <f t="shared" si="0"/>
        <v>0.183612</v>
      </c>
      <c r="AD18">
        <f t="shared" si="1"/>
        <v>23.356387999999999</v>
      </c>
      <c r="AE18">
        <f>'IDT-1'!D18</f>
        <v>0</v>
      </c>
      <c r="AF18" s="25"/>
      <c r="AG18">
        <f t="shared" si="2"/>
        <v>23.356387999999999</v>
      </c>
      <c r="AI18" s="35">
        <f>PXIL!L18</f>
        <v>0</v>
      </c>
      <c r="AJ18" s="35">
        <f>PXIL!R18</f>
        <v>0</v>
      </c>
      <c r="AK18" s="35">
        <f>RTM_IEX!L18</f>
        <v>8.17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15.37</v>
      </c>
      <c r="AB19" s="76">
        <f>-STOA!R19</f>
        <v>0</v>
      </c>
      <c r="AC19">
        <f t="shared" si="0"/>
        <v>0.18657599999999999</v>
      </c>
      <c r="AD19">
        <f t="shared" si="1"/>
        <v>23.733424000000003</v>
      </c>
      <c r="AE19">
        <f>'IDT-1'!D19</f>
        <v>0</v>
      </c>
      <c r="AF19" s="25"/>
      <c r="AG19">
        <f t="shared" si="2"/>
        <v>23.733424000000003</v>
      </c>
      <c r="AI19" s="35">
        <f>PXIL!L19</f>
        <v>0</v>
      </c>
      <c r="AJ19" s="35">
        <f>PXIL!R19</f>
        <v>0</v>
      </c>
      <c r="AK19" s="35">
        <f>RTM_IEX!L19</f>
        <v>8.5500000000000007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15.37</v>
      </c>
      <c r="AB20" s="76">
        <f>-STOA!R20</f>
        <v>0</v>
      </c>
      <c r="AC20">
        <f t="shared" si="0"/>
        <v>0.18883800000000001</v>
      </c>
      <c r="AD20">
        <f t="shared" si="1"/>
        <v>24.021162</v>
      </c>
      <c r="AE20">
        <f>'IDT-1'!D20</f>
        <v>0</v>
      </c>
      <c r="AF20" s="25"/>
      <c r="AG20">
        <f t="shared" si="2"/>
        <v>24.021162</v>
      </c>
      <c r="AI20" s="35">
        <f>PXIL!L20</f>
        <v>0</v>
      </c>
      <c r="AJ20" s="35">
        <f>PXIL!R20</f>
        <v>0</v>
      </c>
      <c r="AK20" s="35">
        <f>RTM_IEX!L20</f>
        <v>8.84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15.37</v>
      </c>
      <c r="AB21" s="76">
        <f>-STOA!R21</f>
        <v>0</v>
      </c>
      <c r="AC21">
        <f t="shared" si="0"/>
        <v>0.19109999999999999</v>
      </c>
      <c r="AD21">
        <f t="shared" si="1"/>
        <v>24.308900000000001</v>
      </c>
      <c r="AE21">
        <f>'IDT-1'!D21</f>
        <v>0</v>
      </c>
      <c r="AF21" s="25"/>
      <c r="AG21">
        <f t="shared" si="2"/>
        <v>24.308900000000001</v>
      </c>
      <c r="AI21" s="35">
        <f>PXIL!L21</f>
        <v>0</v>
      </c>
      <c r="AJ21" s="35">
        <f>PXIL!R21</f>
        <v>0</v>
      </c>
      <c r="AK21" s="35">
        <f>RTM_IEX!L21</f>
        <v>9.1300000000000008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15.37</v>
      </c>
      <c r="AB22" s="76">
        <f>-STOA!R22</f>
        <v>0</v>
      </c>
      <c r="AC22">
        <f t="shared" si="0"/>
        <v>0.20006999999999997</v>
      </c>
      <c r="AD22">
        <f t="shared" si="1"/>
        <v>25.449929999999998</v>
      </c>
      <c r="AE22">
        <f>'IDT-1'!D22</f>
        <v>0</v>
      </c>
      <c r="AF22" s="25"/>
      <c r="AG22">
        <f t="shared" si="2"/>
        <v>25.449929999999998</v>
      </c>
      <c r="AI22" s="35">
        <f>PXIL!L22</f>
        <v>0</v>
      </c>
      <c r="AJ22" s="35">
        <f>PXIL!R22</f>
        <v>0</v>
      </c>
      <c r="AK22" s="35">
        <f>RTM_IEX!L22</f>
        <v>10.28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22.089999999999996</v>
      </c>
      <c r="AB23" s="76">
        <f>-STOA!R23</f>
        <v>0</v>
      </c>
      <c r="AC23">
        <f t="shared" si="0"/>
        <v>0.21348599999999995</v>
      </c>
      <c r="AD23">
        <f t="shared" si="1"/>
        <v>27.156513999999998</v>
      </c>
      <c r="AE23">
        <f>'IDT-1'!D23</f>
        <v>0</v>
      </c>
      <c r="AF23" s="25"/>
      <c r="AG23">
        <f t="shared" si="2"/>
        <v>27.156513999999998</v>
      </c>
      <c r="AI23" s="35">
        <f>PXIL!L23</f>
        <v>0</v>
      </c>
      <c r="AJ23" s="35">
        <f>PXIL!R23</f>
        <v>0</v>
      </c>
      <c r="AK23" s="35">
        <f>RTM_IEX!L23</f>
        <v>5.28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22.089999999999996</v>
      </c>
      <c r="AB24" s="76">
        <f>-STOA!R24</f>
        <v>0</v>
      </c>
      <c r="AC24">
        <f t="shared" si="0"/>
        <v>0.23376599999999995</v>
      </c>
      <c r="AD24">
        <f t="shared" si="1"/>
        <v>29.736233999999996</v>
      </c>
      <c r="AE24">
        <f>'IDT-1'!D24</f>
        <v>0</v>
      </c>
      <c r="AF24" s="25"/>
      <c r="AG24">
        <f t="shared" si="2"/>
        <v>29.736233999999996</v>
      </c>
      <c r="AI24" s="35">
        <f>PXIL!L24</f>
        <v>0</v>
      </c>
      <c r="AJ24" s="35">
        <f>PXIL!R24</f>
        <v>0</v>
      </c>
      <c r="AK24" s="35">
        <f>RTM_IEX!L24</f>
        <v>7.88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22.089999999999996</v>
      </c>
      <c r="AB25" s="76">
        <f>-STOA!R25</f>
        <v>0</v>
      </c>
      <c r="AC25">
        <f t="shared" si="0"/>
        <v>0.25474799999999997</v>
      </c>
      <c r="AD25">
        <f t="shared" si="1"/>
        <v>32.405251999999997</v>
      </c>
      <c r="AE25">
        <f>'IDT-1'!D25</f>
        <v>0</v>
      </c>
      <c r="AF25" s="25"/>
      <c r="AG25">
        <f t="shared" si="2"/>
        <v>32.405251999999997</v>
      </c>
      <c r="AI25" s="35">
        <f>PXIL!L25</f>
        <v>0</v>
      </c>
      <c r="AJ25" s="35">
        <f>PXIL!R25</f>
        <v>0</v>
      </c>
      <c r="AK25" s="35">
        <f>RTM_IEX!L25</f>
        <v>10.57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22.089999999999996</v>
      </c>
      <c r="AB26" s="76">
        <f>-STOA!R26</f>
        <v>0</v>
      </c>
      <c r="AC26">
        <f t="shared" si="0"/>
        <v>0.27643199999999996</v>
      </c>
      <c r="AD26">
        <f t="shared" si="1"/>
        <v>35.163567999999998</v>
      </c>
      <c r="AE26">
        <f>'IDT-1'!D26</f>
        <v>0</v>
      </c>
      <c r="AF26" s="25"/>
      <c r="AG26">
        <f t="shared" si="2"/>
        <v>35.163567999999998</v>
      </c>
      <c r="AI26" s="35">
        <f>PXIL!L26</f>
        <v>0</v>
      </c>
      <c r="AJ26" s="35">
        <f>PXIL!R26</f>
        <v>0</v>
      </c>
      <c r="AK26" s="35">
        <f>RTM_IEX!L26</f>
        <v>13.35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22.089999999999996</v>
      </c>
      <c r="AB27" s="76">
        <f>-STOA!R27</f>
        <v>0</v>
      </c>
      <c r="AC27">
        <f t="shared" si="0"/>
        <v>0.30568199999999995</v>
      </c>
      <c r="AD27">
        <f t="shared" si="1"/>
        <v>38.884318</v>
      </c>
      <c r="AE27">
        <f>'IDT-1'!D27</f>
        <v>0</v>
      </c>
      <c r="AF27" s="25"/>
      <c r="AG27">
        <f t="shared" si="2"/>
        <v>38.884318</v>
      </c>
      <c r="AI27" s="35">
        <f>PXIL!L27</f>
        <v>0</v>
      </c>
      <c r="AJ27" s="35">
        <f>PXIL!R27</f>
        <v>0</v>
      </c>
      <c r="AK27" s="35">
        <f>RTM_IEX!L27</f>
        <v>17.100000000000001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22.089999999999996</v>
      </c>
      <c r="AB28" s="76">
        <f>-STOA!R28</f>
        <v>0</v>
      </c>
      <c r="AC28">
        <f t="shared" si="0"/>
        <v>0.33118799999999993</v>
      </c>
      <c r="AD28">
        <f t="shared" si="1"/>
        <v>42.128811999999996</v>
      </c>
      <c r="AE28">
        <f>'IDT-1'!D28</f>
        <v>0</v>
      </c>
      <c r="AF28" s="25"/>
      <c r="AG28">
        <f t="shared" si="2"/>
        <v>42.128811999999996</v>
      </c>
      <c r="AI28" s="35">
        <f>PXIL!L28</f>
        <v>0</v>
      </c>
      <c r="AJ28" s="35">
        <f>PXIL!R28</f>
        <v>0</v>
      </c>
      <c r="AK28" s="35">
        <f>RTM_IEX!L28</f>
        <v>20.37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22.089999999999996</v>
      </c>
      <c r="AB29" s="76">
        <f>-STOA!R29</f>
        <v>0</v>
      </c>
      <c r="AC29">
        <f t="shared" si="0"/>
        <v>0.34546199999999994</v>
      </c>
      <c r="AD29">
        <f t="shared" si="1"/>
        <v>43.944537999999994</v>
      </c>
      <c r="AE29">
        <f>'IDT-1'!D29</f>
        <v>0</v>
      </c>
      <c r="AF29" s="25"/>
      <c r="AG29">
        <f t="shared" si="2"/>
        <v>43.944537999999994</v>
      </c>
      <c r="AI29" s="35">
        <f>PXIL!L29</f>
        <v>0</v>
      </c>
      <c r="AJ29" s="35">
        <f>PXIL!R29</f>
        <v>0</v>
      </c>
      <c r="AK29" s="35">
        <f>RTM_IEX!L29</f>
        <v>22.2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22.089999999999996</v>
      </c>
      <c r="AB30" s="76">
        <f>-STOA!R30</f>
        <v>0</v>
      </c>
      <c r="AC30">
        <f t="shared" si="0"/>
        <v>0.35965799999999992</v>
      </c>
      <c r="AD30">
        <f t="shared" si="1"/>
        <v>45.750341999999996</v>
      </c>
      <c r="AE30">
        <f>'IDT-1'!D30</f>
        <v>0</v>
      </c>
      <c r="AF30" s="25"/>
      <c r="AG30">
        <f t="shared" si="2"/>
        <v>45.750341999999996</v>
      </c>
      <c r="AI30" s="35">
        <f>PXIL!L30</f>
        <v>0</v>
      </c>
      <c r="AJ30" s="35">
        <f>PXIL!R30</f>
        <v>0</v>
      </c>
      <c r="AK30" s="35">
        <f>RTM_IEX!L30</f>
        <v>24.02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22.089999999999996</v>
      </c>
      <c r="AB31" s="76">
        <f>-STOA!R31</f>
        <v>0</v>
      </c>
      <c r="AC31">
        <f t="shared" si="0"/>
        <v>0.30178199999999999</v>
      </c>
      <c r="AD31">
        <f t="shared" si="1"/>
        <v>38.388217999999995</v>
      </c>
      <c r="AE31">
        <f>'IDT-1'!D31</f>
        <v>0</v>
      </c>
      <c r="AF31" s="25"/>
      <c r="AG31">
        <f t="shared" si="2"/>
        <v>38.388217999999995</v>
      </c>
      <c r="AI31" s="35">
        <f>PXIL!L31</f>
        <v>0</v>
      </c>
      <c r="AJ31" s="35">
        <f>PXIL!R31</f>
        <v>0</v>
      </c>
      <c r="AK31" s="35">
        <f>RTM_IEX!L31</f>
        <v>16.600000000000001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22.089999999999996</v>
      </c>
      <c r="AB32" s="76">
        <f>-STOA!R32</f>
        <v>0</v>
      </c>
      <c r="AC32">
        <f t="shared" si="0"/>
        <v>0.23360999999999996</v>
      </c>
      <c r="AD32">
        <f t="shared" si="1"/>
        <v>29.716389999999997</v>
      </c>
      <c r="AE32">
        <f>'IDT-1'!D32</f>
        <v>0</v>
      </c>
      <c r="AF32" s="25"/>
      <c r="AG32">
        <f t="shared" si="2"/>
        <v>29.716389999999997</v>
      </c>
      <c r="AI32" s="35">
        <f>PXIL!L32</f>
        <v>0</v>
      </c>
      <c r="AJ32" s="35">
        <f>PXIL!R32</f>
        <v>0</v>
      </c>
      <c r="AK32" s="35">
        <f>RTM_IEX!L32</f>
        <v>7.86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22.089999999999996</v>
      </c>
      <c r="AB33" s="76">
        <f>-STOA!R33</f>
        <v>0</v>
      </c>
      <c r="AC33">
        <f t="shared" si="0"/>
        <v>0.19999199999999995</v>
      </c>
      <c r="AD33">
        <f t="shared" si="1"/>
        <v>25.440007999999999</v>
      </c>
      <c r="AE33">
        <f>'IDT-1'!D33</f>
        <v>0</v>
      </c>
      <c r="AF33" s="25"/>
      <c r="AG33">
        <f t="shared" si="2"/>
        <v>25.440007999999999</v>
      </c>
      <c r="AI33" s="35">
        <f>PXIL!L33</f>
        <v>0</v>
      </c>
      <c r="AJ33" s="35">
        <f>PXIL!R33</f>
        <v>0</v>
      </c>
      <c r="AK33" s="35">
        <f>RTM_IEX!L33</f>
        <v>3.55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22.089999999999996</v>
      </c>
      <c r="AB34" s="76">
        <f>-STOA!R34</f>
        <v>0</v>
      </c>
      <c r="AC34">
        <f t="shared" si="0"/>
        <v>0.19967999999999994</v>
      </c>
      <c r="AD34">
        <f t="shared" si="1"/>
        <v>25.400319999999994</v>
      </c>
      <c r="AE34">
        <f>'IDT-1'!D34</f>
        <v>0</v>
      </c>
      <c r="AF34" s="25"/>
      <c r="AG34">
        <f t="shared" si="2"/>
        <v>25.400319999999994</v>
      </c>
      <c r="AI34" s="35">
        <f>PXIL!L34</f>
        <v>0</v>
      </c>
      <c r="AJ34" s="35">
        <f>PXIL!R34</f>
        <v>0</v>
      </c>
      <c r="AK34" s="35">
        <f>RTM_IEX!L34</f>
        <v>3.51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22.089999999999996</v>
      </c>
      <c r="AB35" s="76">
        <f>-STOA!R35</f>
        <v>0</v>
      </c>
      <c r="AC35">
        <f t="shared" si="0"/>
        <v>0.19616999999999996</v>
      </c>
      <c r="AD35">
        <f t="shared" si="1"/>
        <v>24.953829999999996</v>
      </c>
      <c r="AE35">
        <f>'IDT-1'!D35</f>
        <v>0</v>
      </c>
      <c r="AF35" s="25"/>
      <c r="AG35">
        <f t="shared" si="2"/>
        <v>24.953829999999996</v>
      </c>
      <c r="AI35" s="35">
        <f>PXIL!L35</f>
        <v>0</v>
      </c>
      <c r="AJ35" s="35">
        <f>PXIL!R35</f>
        <v>0</v>
      </c>
      <c r="AK35" s="35">
        <f>RTM_IEX!L35</f>
        <v>3.06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22.089999999999996</v>
      </c>
      <c r="AB36" s="76">
        <f>-STOA!R36</f>
        <v>0</v>
      </c>
      <c r="AC36">
        <f t="shared" si="0"/>
        <v>0.19398599999999996</v>
      </c>
      <c r="AD36">
        <f t="shared" si="1"/>
        <v>24.676013999999999</v>
      </c>
      <c r="AE36">
        <f>'IDT-1'!D36</f>
        <v>0</v>
      </c>
      <c r="AF36" s="25"/>
      <c r="AG36">
        <f t="shared" si="2"/>
        <v>24.676013999999999</v>
      </c>
      <c r="AI36" s="35">
        <f>PXIL!L36</f>
        <v>0</v>
      </c>
      <c r="AJ36" s="35">
        <f>PXIL!R36</f>
        <v>0</v>
      </c>
      <c r="AK36" s="35">
        <f>RTM_IEX!L36</f>
        <v>2.78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22.089999999999996</v>
      </c>
      <c r="AB37" s="76">
        <f>-STOA!R37</f>
        <v>0</v>
      </c>
      <c r="AC37">
        <f t="shared" si="0"/>
        <v>0.20045999999999994</v>
      </c>
      <c r="AD37">
        <f t="shared" si="1"/>
        <v>25.499539999999996</v>
      </c>
      <c r="AE37">
        <f>'IDT-1'!D37</f>
        <v>0</v>
      </c>
      <c r="AF37" s="25"/>
      <c r="AG37">
        <f t="shared" si="2"/>
        <v>25.499539999999996</v>
      </c>
      <c r="AI37" s="35">
        <f>PXIL!L37</f>
        <v>0</v>
      </c>
      <c r="AJ37" s="35">
        <f>PXIL!R37</f>
        <v>0</v>
      </c>
      <c r="AK37" s="35">
        <f>RTM_IEX!L37</f>
        <v>3.61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22.089999999999996</v>
      </c>
      <c r="AB38" s="76">
        <f>-STOA!R38</f>
        <v>0</v>
      </c>
      <c r="AC38">
        <f t="shared" si="0"/>
        <v>0.20724599999999996</v>
      </c>
      <c r="AD38">
        <f t="shared" si="1"/>
        <v>26.362753999999995</v>
      </c>
      <c r="AE38">
        <f>'IDT-1'!D38</f>
        <v>0</v>
      </c>
      <c r="AF38" s="25"/>
      <c r="AG38">
        <f t="shared" si="2"/>
        <v>26.362753999999995</v>
      </c>
      <c r="AI38" s="35">
        <f>PXIL!L38</f>
        <v>0</v>
      </c>
      <c r="AJ38" s="35">
        <f>PXIL!R38</f>
        <v>0</v>
      </c>
      <c r="AK38" s="35">
        <f>RTM_IEX!L38</f>
        <v>4.4800000000000004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25.93</v>
      </c>
      <c r="AB39" s="76">
        <f>-STOA!R39</f>
        <v>0</v>
      </c>
      <c r="AC39">
        <f t="shared" si="0"/>
        <v>0.25622999999999996</v>
      </c>
      <c r="AD39">
        <f t="shared" si="1"/>
        <v>32.593769999999999</v>
      </c>
      <c r="AE39">
        <f>'IDT-1'!D39</f>
        <v>0</v>
      </c>
      <c r="AF39" s="25"/>
      <c r="AG39">
        <f t="shared" si="2"/>
        <v>32.593769999999999</v>
      </c>
      <c r="AI39" s="35">
        <f>PXIL!L39</f>
        <v>0</v>
      </c>
      <c r="AJ39" s="35">
        <f>PXIL!R39</f>
        <v>0</v>
      </c>
      <c r="AK39" s="35">
        <f>RTM_IEX!L39</f>
        <v>6.92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25.93</v>
      </c>
      <c r="AB40" s="76">
        <f>-STOA!R40</f>
        <v>0</v>
      </c>
      <c r="AC40">
        <f t="shared" si="0"/>
        <v>0.25856999999999997</v>
      </c>
      <c r="AD40">
        <f t="shared" si="1"/>
        <v>32.89143</v>
      </c>
      <c r="AE40">
        <f>'IDT-1'!D40</f>
        <v>0</v>
      </c>
      <c r="AF40" s="25"/>
      <c r="AG40">
        <f t="shared" si="2"/>
        <v>32.89143</v>
      </c>
      <c r="AI40" s="35">
        <f>PXIL!L40</f>
        <v>0</v>
      </c>
      <c r="AJ40" s="35">
        <f>PXIL!R40</f>
        <v>0</v>
      </c>
      <c r="AK40" s="35">
        <f>RTM_IEX!L40</f>
        <v>7.22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25.93</v>
      </c>
      <c r="AB41" s="76">
        <f>-STOA!R41</f>
        <v>0</v>
      </c>
      <c r="AC41">
        <f t="shared" si="0"/>
        <v>0.35583599999999999</v>
      </c>
      <c r="AD41">
        <f t="shared" si="1"/>
        <v>45.264164000000008</v>
      </c>
      <c r="AE41">
        <f>'IDT-1'!D41</f>
        <v>0</v>
      </c>
      <c r="AF41" s="25"/>
      <c r="AG41">
        <f t="shared" si="2"/>
        <v>45.264164000000008</v>
      </c>
      <c r="AI41" s="35">
        <f>PXIL!L41</f>
        <v>0</v>
      </c>
      <c r="AJ41" s="35">
        <f>PXIL!R41</f>
        <v>0</v>
      </c>
      <c r="AK41" s="35">
        <f>RTM_IEX!L41</f>
        <v>19.690000000000001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25.93</v>
      </c>
      <c r="AB42" s="76">
        <f>-STOA!R42</f>
        <v>0</v>
      </c>
      <c r="AC42">
        <f t="shared" si="0"/>
        <v>0.35435399999999995</v>
      </c>
      <c r="AD42">
        <f t="shared" si="1"/>
        <v>45.075645999999999</v>
      </c>
      <c r="AE42">
        <f>'IDT-1'!D42</f>
        <v>0</v>
      </c>
      <c r="AF42" s="25"/>
      <c r="AG42">
        <f t="shared" si="2"/>
        <v>45.075645999999999</v>
      </c>
      <c r="AI42" s="35">
        <f>PXIL!L42</f>
        <v>0</v>
      </c>
      <c r="AJ42" s="35">
        <f>PXIL!R42</f>
        <v>0</v>
      </c>
      <c r="AK42" s="35">
        <f>RTM_IEX!L42</f>
        <v>19.5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26.89</v>
      </c>
      <c r="AB43" s="76">
        <f>-STOA!R43</f>
        <v>0</v>
      </c>
      <c r="AC43">
        <f t="shared" si="0"/>
        <v>0.34834799999999999</v>
      </c>
      <c r="AD43">
        <f t="shared" si="1"/>
        <v>44.311651999999995</v>
      </c>
      <c r="AE43">
        <f>'IDT-1'!D43</f>
        <v>0</v>
      </c>
      <c r="AF43" s="25"/>
      <c r="AG43">
        <f t="shared" si="2"/>
        <v>44.311651999999995</v>
      </c>
      <c r="AI43" s="35">
        <f>PXIL!L43</f>
        <v>0</v>
      </c>
      <c r="AJ43" s="35">
        <f>PXIL!R43</f>
        <v>0</v>
      </c>
      <c r="AK43" s="35">
        <f>RTM_IEX!L43</f>
        <v>17.77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26.89</v>
      </c>
      <c r="AB44" s="76">
        <f>-STOA!R44</f>
        <v>0</v>
      </c>
      <c r="AC44">
        <f t="shared" si="0"/>
        <v>0.346086</v>
      </c>
      <c r="AD44">
        <f t="shared" si="1"/>
        <v>44.023914000000005</v>
      </c>
      <c r="AE44">
        <f>'IDT-1'!D44</f>
        <v>0</v>
      </c>
      <c r="AF44" s="25"/>
      <c r="AG44">
        <f t="shared" si="2"/>
        <v>44.023914000000005</v>
      </c>
      <c r="AI44" s="35">
        <f>PXIL!L44</f>
        <v>0</v>
      </c>
      <c r="AJ44" s="35">
        <f>PXIL!R44</f>
        <v>0</v>
      </c>
      <c r="AK44" s="35">
        <f>RTM_IEX!L44</f>
        <v>17.48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26.89</v>
      </c>
      <c r="AB45" s="76">
        <f>-STOA!R45</f>
        <v>0</v>
      </c>
      <c r="AC45">
        <f t="shared" si="0"/>
        <v>0.34686599999999995</v>
      </c>
      <c r="AD45">
        <f t="shared" si="1"/>
        <v>44.123134</v>
      </c>
      <c r="AE45">
        <f>'IDT-1'!D45</f>
        <v>0</v>
      </c>
      <c r="AF45" s="25"/>
      <c r="AG45">
        <f t="shared" si="2"/>
        <v>44.123134</v>
      </c>
      <c r="AI45" s="35">
        <f>PXIL!L45</f>
        <v>0</v>
      </c>
      <c r="AJ45" s="35">
        <f>PXIL!R45</f>
        <v>0</v>
      </c>
      <c r="AK45" s="35">
        <f>RTM_IEX!L45</f>
        <v>17.579999999999998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26.89</v>
      </c>
      <c r="AB46" s="76">
        <f>-STOA!R46</f>
        <v>0</v>
      </c>
      <c r="AC46">
        <f t="shared" si="0"/>
        <v>0.33711599999999997</v>
      </c>
      <c r="AD46">
        <f t="shared" si="1"/>
        <v>42.882883999999997</v>
      </c>
      <c r="AE46">
        <f>'IDT-1'!D46</f>
        <v>0</v>
      </c>
      <c r="AF46" s="25"/>
      <c r="AG46">
        <f t="shared" si="2"/>
        <v>42.882883999999997</v>
      </c>
      <c r="AI46" s="35">
        <f>PXIL!L46</f>
        <v>0</v>
      </c>
      <c r="AJ46" s="35">
        <f>PXIL!R46</f>
        <v>0</v>
      </c>
      <c r="AK46" s="35">
        <f>RTM_IEX!L46</f>
        <v>16.329999999999998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28.809999999999995</v>
      </c>
      <c r="AB47" s="76">
        <f>-STOA!R47</f>
        <v>0</v>
      </c>
      <c r="AC47">
        <f t="shared" si="0"/>
        <v>0.32962799999999992</v>
      </c>
      <c r="AD47">
        <f t="shared" si="1"/>
        <v>41.930371999999991</v>
      </c>
      <c r="AE47">
        <f>'IDT-1'!D47</f>
        <v>0</v>
      </c>
      <c r="AF47" s="25"/>
      <c r="AG47">
        <f t="shared" si="2"/>
        <v>41.930371999999991</v>
      </c>
      <c r="AI47" s="35">
        <f>PXIL!L47</f>
        <v>0</v>
      </c>
      <c r="AJ47" s="35">
        <f>PXIL!R47</f>
        <v>0</v>
      </c>
      <c r="AK47" s="35">
        <f>RTM_IEX!L47</f>
        <v>13.45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28.809999999999995</v>
      </c>
      <c r="AB48" s="76">
        <f>-STOA!R48</f>
        <v>0</v>
      </c>
      <c r="AC48">
        <f t="shared" si="0"/>
        <v>0.31761599999999995</v>
      </c>
      <c r="AD48">
        <f t="shared" si="1"/>
        <v>40.402383999999998</v>
      </c>
      <c r="AE48">
        <f>'IDT-1'!D48</f>
        <v>0</v>
      </c>
      <c r="AF48" s="25"/>
      <c r="AG48">
        <f t="shared" si="2"/>
        <v>40.402383999999998</v>
      </c>
      <c r="AI48" s="35">
        <f>PXIL!L48</f>
        <v>0</v>
      </c>
      <c r="AJ48" s="35">
        <f>PXIL!R48</f>
        <v>0</v>
      </c>
      <c r="AK48" s="35">
        <f>RTM_IEX!L48</f>
        <v>11.91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28.809999999999995</v>
      </c>
      <c r="AB49" s="76">
        <f>-STOA!R49</f>
        <v>0</v>
      </c>
      <c r="AC49">
        <f t="shared" si="0"/>
        <v>0.30638399999999993</v>
      </c>
      <c r="AD49">
        <f t="shared" si="1"/>
        <v>38.973615999999993</v>
      </c>
      <c r="AE49">
        <f>'IDT-1'!D49</f>
        <v>0</v>
      </c>
      <c r="AF49" s="25"/>
      <c r="AG49">
        <f t="shared" si="2"/>
        <v>38.973615999999993</v>
      </c>
      <c r="AI49" s="35">
        <f>PXIL!L49</f>
        <v>0</v>
      </c>
      <c r="AJ49" s="35">
        <f>PXIL!R49</f>
        <v>0</v>
      </c>
      <c r="AK49" s="35">
        <f>RTM_IEX!L49</f>
        <v>10.47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28.809999999999995</v>
      </c>
      <c r="AB50" s="76">
        <f>-STOA!R50</f>
        <v>0</v>
      </c>
      <c r="AC50">
        <f t="shared" si="0"/>
        <v>0.30490199999999995</v>
      </c>
      <c r="AD50">
        <f t="shared" si="1"/>
        <v>38.785097999999998</v>
      </c>
      <c r="AE50">
        <f>'IDT-1'!D50</f>
        <v>0</v>
      </c>
      <c r="AF50" s="25"/>
      <c r="AG50">
        <f t="shared" si="2"/>
        <v>38.785097999999998</v>
      </c>
      <c r="AI50" s="35">
        <f>PXIL!L50</f>
        <v>0</v>
      </c>
      <c r="AJ50" s="35">
        <f>PXIL!R50</f>
        <v>0</v>
      </c>
      <c r="AK50" s="35">
        <f>RTM_IEX!L50</f>
        <v>10.28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28.809999999999995</v>
      </c>
      <c r="AB51" s="76">
        <f>-STOA!R51</f>
        <v>0</v>
      </c>
      <c r="AC51">
        <f t="shared" si="0"/>
        <v>0.28469999999999995</v>
      </c>
      <c r="AD51">
        <f t="shared" si="1"/>
        <v>36.215299999999992</v>
      </c>
      <c r="AE51">
        <f>'IDT-1'!D51</f>
        <v>0</v>
      </c>
      <c r="AF51" s="25"/>
      <c r="AG51">
        <f t="shared" si="2"/>
        <v>36.215299999999992</v>
      </c>
      <c r="AI51" s="35">
        <f>PXIL!L51</f>
        <v>0</v>
      </c>
      <c r="AJ51" s="35">
        <f>PXIL!R51</f>
        <v>0</v>
      </c>
      <c r="AK51" s="35">
        <f>RTM_IEX!L51</f>
        <v>7.69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28.809999999999995</v>
      </c>
      <c r="AB52" s="76">
        <f>-STOA!R52</f>
        <v>0</v>
      </c>
      <c r="AC52">
        <f t="shared" si="0"/>
        <v>0.27713399999999994</v>
      </c>
      <c r="AD52">
        <f t="shared" si="1"/>
        <v>35.252865999999997</v>
      </c>
      <c r="AE52">
        <f>'IDT-1'!D52</f>
        <v>0</v>
      </c>
      <c r="AF52" s="25"/>
      <c r="AG52">
        <f t="shared" si="2"/>
        <v>35.252865999999997</v>
      </c>
      <c r="AI52" s="35">
        <f>PXIL!L52</f>
        <v>0</v>
      </c>
      <c r="AJ52" s="35">
        <f>PXIL!R52</f>
        <v>0</v>
      </c>
      <c r="AK52" s="35">
        <f>RTM_IEX!L52</f>
        <v>6.72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28.809999999999995</v>
      </c>
      <c r="AB53" s="76">
        <f>-STOA!R53</f>
        <v>0</v>
      </c>
      <c r="AC53">
        <f t="shared" si="0"/>
        <v>0.26964599999999994</v>
      </c>
      <c r="AD53">
        <f t="shared" si="1"/>
        <v>34.300353999999992</v>
      </c>
      <c r="AE53">
        <f>'IDT-1'!D53</f>
        <v>0</v>
      </c>
      <c r="AF53" s="25"/>
      <c r="AG53">
        <f t="shared" si="2"/>
        <v>34.300353999999992</v>
      </c>
      <c r="AI53" s="35">
        <f>PXIL!L53</f>
        <v>0</v>
      </c>
      <c r="AJ53" s="35">
        <f>PXIL!R53</f>
        <v>0</v>
      </c>
      <c r="AK53" s="35">
        <f>RTM_IEX!L53</f>
        <v>5.76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28.809999999999995</v>
      </c>
      <c r="AB54" s="76">
        <f>-STOA!R54</f>
        <v>0</v>
      </c>
      <c r="AC54">
        <f t="shared" si="0"/>
        <v>0.26215799999999995</v>
      </c>
      <c r="AD54">
        <f t="shared" si="1"/>
        <v>33.347841999999993</v>
      </c>
      <c r="AE54">
        <f>'IDT-1'!D54</f>
        <v>0</v>
      </c>
      <c r="AF54" s="25"/>
      <c r="AG54">
        <f t="shared" si="2"/>
        <v>33.347841999999993</v>
      </c>
      <c r="AI54" s="35">
        <f>PXIL!L54</f>
        <v>0</v>
      </c>
      <c r="AJ54" s="35">
        <f>PXIL!R54</f>
        <v>0</v>
      </c>
      <c r="AK54" s="35">
        <f>RTM_IEX!L54</f>
        <v>4.8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27.849999999999994</v>
      </c>
      <c r="AB55" s="76">
        <f>-STOA!R55</f>
        <v>0</v>
      </c>
      <c r="AC55">
        <f t="shared" si="0"/>
        <v>0.25466999999999995</v>
      </c>
      <c r="AD55">
        <f t="shared" si="1"/>
        <v>32.395329999999994</v>
      </c>
      <c r="AE55">
        <f>'IDT-1'!D55</f>
        <v>0</v>
      </c>
      <c r="AF55" s="25"/>
      <c r="AG55">
        <f t="shared" si="2"/>
        <v>32.395329999999994</v>
      </c>
      <c r="AI55" s="35">
        <f>PXIL!L55</f>
        <v>0</v>
      </c>
      <c r="AJ55" s="35">
        <f>PXIL!R55</f>
        <v>0</v>
      </c>
      <c r="AK55" s="35">
        <f>RTM_IEX!L55</f>
        <v>4.8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27.849999999999994</v>
      </c>
      <c r="AB56" s="76">
        <f>-STOA!R56</f>
        <v>0</v>
      </c>
      <c r="AC56">
        <f t="shared" si="0"/>
        <v>0.24718199999999996</v>
      </c>
      <c r="AD56">
        <f t="shared" si="1"/>
        <v>31.442817999999995</v>
      </c>
      <c r="AE56">
        <f>'IDT-1'!D56</f>
        <v>0</v>
      </c>
      <c r="AF56" s="25"/>
      <c r="AG56">
        <f t="shared" si="2"/>
        <v>31.442817999999995</v>
      </c>
      <c r="AI56" s="35">
        <f>PXIL!L56</f>
        <v>0</v>
      </c>
      <c r="AJ56" s="35">
        <f>PXIL!R56</f>
        <v>0</v>
      </c>
      <c r="AK56" s="35">
        <f>RTM_IEX!L56</f>
        <v>3.84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27.849999999999994</v>
      </c>
      <c r="AB57" s="76">
        <f>-STOA!R57</f>
        <v>0</v>
      </c>
      <c r="AC57">
        <f t="shared" si="0"/>
        <v>0.24718199999999996</v>
      </c>
      <c r="AD57">
        <f t="shared" si="1"/>
        <v>31.442817999999995</v>
      </c>
      <c r="AE57">
        <f>'IDT-1'!D57</f>
        <v>0</v>
      </c>
      <c r="AF57" s="25"/>
      <c r="AG57">
        <f t="shared" si="2"/>
        <v>31.442817999999995</v>
      </c>
      <c r="AI57" s="35">
        <f>PXIL!L57</f>
        <v>0</v>
      </c>
      <c r="AJ57" s="35">
        <f>PXIL!R57</f>
        <v>0</v>
      </c>
      <c r="AK57" s="35">
        <f>RTM_IEX!L57</f>
        <v>3.84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27.849999999999994</v>
      </c>
      <c r="AB58" s="76">
        <f>-STOA!R58</f>
        <v>0</v>
      </c>
      <c r="AC58">
        <f t="shared" si="0"/>
        <v>0.24343799999999996</v>
      </c>
      <c r="AD58">
        <f t="shared" si="1"/>
        <v>30.966561999999993</v>
      </c>
      <c r="AE58">
        <f>'IDT-1'!D58</f>
        <v>0</v>
      </c>
      <c r="AF58" s="25"/>
      <c r="AG58">
        <f t="shared" si="2"/>
        <v>30.966561999999993</v>
      </c>
      <c r="AI58" s="35">
        <f>PXIL!L58</f>
        <v>0</v>
      </c>
      <c r="AJ58" s="35">
        <f>PXIL!R58</f>
        <v>0</v>
      </c>
      <c r="AK58" s="35">
        <f>RTM_IEX!L58</f>
        <v>3.36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26.89</v>
      </c>
      <c r="AB59" s="76">
        <f>-STOA!R59</f>
        <v>0</v>
      </c>
      <c r="AC59">
        <f t="shared" si="0"/>
        <v>0.23594999999999999</v>
      </c>
      <c r="AD59">
        <f t="shared" si="1"/>
        <v>30.014050000000001</v>
      </c>
      <c r="AE59">
        <f>'IDT-1'!D59</f>
        <v>0</v>
      </c>
      <c r="AF59" s="25"/>
      <c r="AG59">
        <f t="shared" si="2"/>
        <v>30.014050000000001</v>
      </c>
      <c r="AI59" s="35">
        <f>PXIL!L59</f>
        <v>0</v>
      </c>
      <c r="AJ59" s="35">
        <f>PXIL!R59</f>
        <v>0</v>
      </c>
      <c r="AK59" s="35">
        <f>RTM_IEX!L59</f>
        <v>3.36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26.89</v>
      </c>
      <c r="AB60" s="76">
        <f>-STOA!R60</f>
        <v>0</v>
      </c>
      <c r="AC60">
        <f t="shared" si="0"/>
        <v>0.23220599999999997</v>
      </c>
      <c r="AD60">
        <f t="shared" si="1"/>
        <v>29.537793999999998</v>
      </c>
      <c r="AE60">
        <f>'IDT-1'!D60</f>
        <v>0</v>
      </c>
      <c r="AF60" s="25"/>
      <c r="AG60">
        <f t="shared" si="2"/>
        <v>29.537793999999998</v>
      </c>
      <c r="AI60" s="35">
        <f>PXIL!L60</f>
        <v>0</v>
      </c>
      <c r="AJ60" s="35">
        <f>PXIL!R60</f>
        <v>0</v>
      </c>
      <c r="AK60" s="35">
        <f>RTM_IEX!L60</f>
        <v>2.88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26.89</v>
      </c>
      <c r="AB61" s="76">
        <f>-STOA!R61</f>
        <v>0</v>
      </c>
      <c r="AC61">
        <f t="shared" si="0"/>
        <v>0.21722999999999998</v>
      </c>
      <c r="AD61">
        <f t="shared" si="1"/>
        <v>27.632770000000001</v>
      </c>
      <c r="AE61">
        <f>'IDT-1'!D61</f>
        <v>0</v>
      </c>
      <c r="AF61" s="25"/>
      <c r="AG61">
        <f t="shared" si="2"/>
        <v>27.632770000000001</v>
      </c>
      <c r="AI61" s="35">
        <f>PXIL!L61</f>
        <v>0</v>
      </c>
      <c r="AJ61" s="35">
        <f>PXIL!R61</f>
        <v>0</v>
      </c>
      <c r="AK61" s="35">
        <f>RTM_IEX!L61</f>
        <v>0.96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26.89</v>
      </c>
      <c r="AB62" s="76">
        <f>-STOA!R62</f>
        <v>0</v>
      </c>
      <c r="AC62">
        <f t="shared" si="0"/>
        <v>0.20974199999999998</v>
      </c>
      <c r="AD62">
        <f t="shared" si="1"/>
        <v>26.680258000000002</v>
      </c>
      <c r="AE62">
        <f>'IDT-1'!D62</f>
        <v>0</v>
      </c>
      <c r="AF62" s="25"/>
      <c r="AG62">
        <f t="shared" si="2"/>
        <v>26.680258000000002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26.89</v>
      </c>
      <c r="AB63" s="76">
        <f>-STOA!R63</f>
        <v>0</v>
      </c>
      <c r="AC63">
        <f t="shared" si="0"/>
        <v>0.20974199999999998</v>
      </c>
      <c r="AD63">
        <f t="shared" si="1"/>
        <v>26.680258000000002</v>
      </c>
      <c r="AE63">
        <f>'IDT-1'!D63</f>
        <v>0</v>
      </c>
      <c r="AF63" s="25"/>
      <c r="AG63">
        <f t="shared" si="2"/>
        <v>26.680258000000002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26.89</v>
      </c>
      <c r="AB64" s="76">
        <f>-STOA!R64</f>
        <v>0</v>
      </c>
      <c r="AC64">
        <f t="shared" si="0"/>
        <v>0.20974199999999998</v>
      </c>
      <c r="AD64">
        <f t="shared" si="1"/>
        <v>26.680258000000002</v>
      </c>
      <c r="AE64">
        <f>'IDT-1'!D64</f>
        <v>0</v>
      </c>
      <c r="AF64" s="25"/>
      <c r="AG64">
        <f t="shared" si="2"/>
        <v>26.680258000000002</v>
      </c>
      <c r="AI64" s="35">
        <f>PXIL!L64</f>
        <v>0</v>
      </c>
      <c r="AJ64" s="35">
        <f>PXIL!R64</f>
        <v>0</v>
      </c>
      <c r="AK64" s="35">
        <f>RTM_IEX!L64</f>
        <v>0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26.89</v>
      </c>
      <c r="AB65" s="76">
        <f>-STOA!R65</f>
        <v>0</v>
      </c>
      <c r="AC65">
        <f t="shared" si="0"/>
        <v>0.21722999999999998</v>
      </c>
      <c r="AD65">
        <f t="shared" si="1"/>
        <v>27.632770000000001</v>
      </c>
      <c r="AE65">
        <f>'IDT-1'!D65</f>
        <v>0</v>
      </c>
      <c r="AF65" s="25"/>
      <c r="AG65">
        <f t="shared" si="2"/>
        <v>27.632770000000001</v>
      </c>
      <c r="AI65" s="35">
        <f>PXIL!L65</f>
        <v>0</v>
      </c>
      <c r="AJ65" s="35">
        <f>PXIL!R65</f>
        <v>0</v>
      </c>
      <c r="AK65" s="35">
        <f>RTM_IEX!L65</f>
        <v>0.96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26.89</v>
      </c>
      <c r="AB66" s="76">
        <f>-STOA!R66</f>
        <v>0</v>
      </c>
      <c r="AC66">
        <f t="shared" si="0"/>
        <v>0.21722999999999998</v>
      </c>
      <c r="AD66">
        <f t="shared" si="1"/>
        <v>27.632770000000001</v>
      </c>
      <c r="AE66">
        <f>'IDT-1'!D66</f>
        <v>0</v>
      </c>
      <c r="AF66" s="25"/>
      <c r="AG66">
        <f t="shared" si="2"/>
        <v>27.632770000000001</v>
      </c>
      <c r="AI66" s="35">
        <f>PXIL!L66</f>
        <v>0</v>
      </c>
      <c r="AJ66" s="35">
        <f>PXIL!R66</f>
        <v>0</v>
      </c>
      <c r="AK66" s="35">
        <f>RTM_IEX!L66</f>
        <v>0.96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24.97</v>
      </c>
      <c r="AB67" s="76">
        <f>-STOA!R67</f>
        <v>0</v>
      </c>
      <c r="AC67">
        <f t="shared" si="0"/>
        <v>0.21722999999999998</v>
      </c>
      <c r="AD67">
        <f t="shared" si="1"/>
        <v>27.632769999999997</v>
      </c>
      <c r="AE67">
        <f>'IDT-1'!D67</f>
        <v>0</v>
      </c>
      <c r="AF67" s="25"/>
      <c r="AG67">
        <f t="shared" si="2"/>
        <v>27.632769999999997</v>
      </c>
      <c r="AI67" s="35">
        <f>PXIL!L67</f>
        <v>0</v>
      </c>
      <c r="AJ67" s="35">
        <f>PXIL!R67</f>
        <v>0</v>
      </c>
      <c r="AK67" s="35">
        <f>RTM_IEX!L67</f>
        <v>2.88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24.97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0.224718</v>
      </c>
      <c r="AD68">
        <f t="shared" ref="AD68:AD98" si="4">SUM(B68:AB68,AI68:AV68)-AC68</f>
        <v>28.585281999999999</v>
      </c>
      <c r="AE68">
        <f>'IDT-1'!D68</f>
        <v>0</v>
      </c>
      <c r="AF68" s="25"/>
      <c r="AG68">
        <f t="shared" ref="AG68:AG98" si="5">SUM(AD68:AF68)</f>
        <v>28.585281999999999</v>
      </c>
      <c r="AI68" s="35">
        <f>PXIL!L68</f>
        <v>0</v>
      </c>
      <c r="AJ68" s="35">
        <f>PXIL!R68</f>
        <v>0</v>
      </c>
      <c r="AK68" s="35">
        <f>RTM_IEX!L68</f>
        <v>3.84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24.97</v>
      </c>
      <c r="AB69" s="76">
        <f>-STOA!R69</f>
        <v>0</v>
      </c>
      <c r="AC69">
        <f t="shared" si="3"/>
        <v>0.224718</v>
      </c>
      <c r="AD69">
        <f t="shared" si="4"/>
        <v>28.585281999999999</v>
      </c>
      <c r="AE69">
        <f>'IDT-1'!D69</f>
        <v>0</v>
      </c>
      <c r="AF69" s="25"/>
      <c r="AG69">
        <f t="shared" si="5"/>
        <v>28.585281999999999</v>
      </c>
      <c r="AI69" s="35">
        <f>PXIL!L69</f>
        <v>0</v>
      </c>
      <c r="AJ69" s="35">
        <f>PXIL!R69</f>
        <v>0</v>
      </c>
      <c r="AK69" s="35">
        <f>RTM_IEX!L69</f>
        <v>3.84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24.97</v>
      </c>
      <c r="AB70" s="76">
        <f>-STOA!R70</f>
        <v>0</v>
      </c>
      <c r="AC70">
        <f t="shared" si="3"/>
        <v>0.232206</v>
      </c>
      <c r="AD70">
        <f t="shared" si="4"/>
        <v>29.537793999999998</v>
      </c>
      <c r="AE70">
        <f>'IDT-1'!D70</f>
        <v>0</v>
      </c>
      <c r="AF70" s="25"/>
      <c r="AG70">
        <f t="shared" si="5"/>
        <v>29.537793999999998</v>
      </c>
      <c r="AI70" s="35">
        <f>PXIL!L70</f>
        <v>0</v>
      </c>
      <c r="AJ70" s="35">
        <f>PXIL!R70</f>
        <v>0</v>
      </c>
      <c r="AK70" s="35">
        <f>RTM_IEX!L70</f>
        <v>4.8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23.049999999999997</v>
      </c>
      <c r="AB71" s="76">
        <f>-STOA!R71</f>
        <v>0</v>
      </c>
      <c r="AC71">
        <f t="shared" si="3"/>
        <v>0.24725999999999998</v>
      </c>
      <c r="AD71">
        <f t="shared" si="4"/>
        <v>31.452739999999995</v>
      </c>
      <c r="AE71">
        <f>'IDT-1'!D71</f>
        <v>0</v>
      </c>
      <c r="AF71" s="25"/>
      <c r="AG71">
        <f t="shared" si="5"/>
        <v>31.452739999999995</v>
      </c>
      <c r="AI71" s="35">
        <f>PXIL!L71</f>
        <v>0</v>
      </c>
      <c r="AJ71" s="35">
        <f>PXIL!R71</f>
        <v>0</v>
      </c>
      <c r="AK71" s="35">
        <f>RTM_IEX!L71</f>
        <v>8.65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23.049999999999997</v>
      </c>
      <c r="AB72" s="76">
        <f>-STOA!R72</f>
        <v>0</v>
      </c>
      <c r="AC72">
        <f t="shared" si="3"/>
        <v>0.26223599999999997</v>
      </c>
      <c r="AD72">
        <f t="shared" si="4"/>
        <v>33.357763999999996</v>
      </c>
      <c r="AE72">
        <f>'IDT-1'!D72</f>
        <v>0</v>
      </c>
      <c r="AF72" s="25"/>
      <c r="AG72">
        <f t="shared" si="5"/>
        <v>33.357763999999996</v>
      </c>
      <c r="AI72" s="35">
        <f>PXIL!L72</f>
        <v>0</v>
      </c>
      <c r="AJ72" s="35">
        <f>PXIL!R72</f>
        <v>0</v>
      </c>
      <c r="AK72" s="35">
        <f>RTM_IEX!L72</f>
        <v>10.57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23.049999999999997</v>
      </c>
      <c r="AB73" s="76">
        <f>-STOA!R73</f>
        <v>0</v>
      </c>
      <c r="AC73">
        <f t="shared" si="3"/>
        <v>0.26972399999999996</v>
      </c>
      <c r="AD73">
        <f t="shared" si="4"/>
        <v>34.310276000000002</v>
      </c>
      <c r="AE73">
        <f>'IDT-1'!D73</f>
        <v>0</v>
      </c>
      <c r="AF73" s="25"/>
      <c r="AG73">
        <f t="shared" si="5"/>
        <v>34.310276000000002</v>
      </c>
      <c r="AI73" s="35">
        <f>PXIL!L73</f>
        <v>0</v>
      </c>
      <c r="AJ73" s="35">
        <f>PXIL!R73</f>
        <v>0</v>
      </c>
      <c r="AK73" s="35">
        <f>RTM_IEX!L73</f>
        <v>11.53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23.049999999999997</v>
      </c>
      <c r="AB74" s="76">
        <f>-STOA!R74</f>
        <v>0</v>
      </c>
      <c r="AC74">
        <f t="shared" si="3"/>
        <v>0.25115999999999999</v>
      </c>
      <c r="AD74">
        <f t="shared" si="4"/>
        <v>31.948839999999997</v>
      </c>
      <c r="AE74">
        <f>'IDT-1'!D74</f>
        <v>0</v>
      </c>
      <c r="AF74" s="25"/>
      <c r="AG74">
        <f t="shared" si="5"/>
        <v>31.948839999999997</v>
      </c>
      <c r="AI74" s="35">
        <f>PXIL!L74</f>
        <v>0</v>
      </c>
      <c r="AJ74" s="35">
        <f>PXIL!R74</f>
        <v>0</v>
      </c>
      <c r="AK74" s="35">
        <f>RTM_IEX!L74</f>
        <v>9.15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22.089999999999996</v>
      </c>
      <c r="AB75" s="76">
        <f>-STOA!R75</f>
        <v>0</v>
      </c>
      <c r="AC75">
        <f t="shared" si="3"/>
        <v>0.20451599999999995</v>
      </c>
      <c r="AD75">
        <f t="shared" si="4"/>
        <v>26.015483999999994</v>
      </c>
      <c r="AE75">
        <f>'IDT-1'!D75</f>
        <v>0</v>
      </c>
      <c r="AF75" s="25"/>
      <c r="AG75">
        <f t="shared" si="5"/>
        <v>26.015483999999994</v>
      </c>
      <c r="AI75" s="35">
        <f>PXIL!L75</f>
        <v>0</v>
      </c>
      <c r="AJ75" s="35">
        <f>PXIL!R75</f>
        <v>0</v>
      </c>
      <c r="AK75" s="35">
        <f>RTM_IEX!L75</f>
        <v>4.13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22.089999999999996</v>
      </c>
      <c r="AB76" s="76">
        <f>-STOA!R76</f>
        <v>0</v>
      </c>
      <c r="AC76">
        <f t="shared" si="3"/>
        <v>0.18836999999999995</v>
      </c>
      <c r="AD76">
        <f t="shared" si="4"/>
        <v>23.961629999999996</v>
      </c>
      <c r="AE76">
        <f>'IDT-1'!D76</f>
        <v>0</v>
      </c>
      <c r="AF76" s="25"/>
      <c r="AG76">
        <f t="shared" si="5"/>
        <v>23.961629999999996</v>
      </c>
      <c r="AI76" s="35">
        <f>PXIL!L76</f>
        <v>0</v>
      </c>
      <c r="AJ76" s="35">
        <f>PXIL!R76</f>
        <v>0</v>
      </c>
      <c r="AK76" s="35">
        <f>RTM_IEX!L76</f>
        <v>2.06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22.089999999999996</v>
      </c>
      <c r="AB77" s="76">
        <f>-STOA!R77</f>
        <v>0</v>
      </c>
      <c r="AC77">
        <f t="shared" si="3"/>
        <v>0.18392399999999995</v>
      </c>
      <c r="AD77">
        <f t="shared" si="4"/>
        <v>23.396075999999994</v>
      </c>
      <c r="AE77">
        <f>'IDT-1'!D77</f>
        <v>0</v>
      </c>
      <c r="AF77" s="25"/>
      <c r="AG77">
        <f t="shared" si="5"/>
        <v>23.396075999999994</v>
      </c>
      <c r="AI77" s="35">
        <f>PXIL!L77</f>
        <v>0</v>
      </c>
      <c r="AJ77" s="35">
        <f>PXIL!R77</f>
        <v>0</v>
      </c>
      <c r="AK77" s="35">
        <f>RTM_IEX!L77</f>
        <v>1.49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22.089999999999996</v>
      </c>
      <c r="AB78" s="76">
        <f>-STOA!R78</f>
        <v>0</v>
      </c>
      <c r="AC78">
        <f t="shared" si="3"/>
        <v>0.18306599999999995</v>
      </c>
      <c r="AD78">
        <f t="shared" si="4"/>
        <v>23.286933999999995</v>
      </c>
      <c r="AE78">
        <f>'IDT-1'!D78</f>
        <v>0</v>
      </c>
      <c r="AF78" s="25"/>
      <c r="AG78">
        <f t="shared" si="5"/>
        <v>23.286933999999995</v>
      </c>
      <c r="AI78" s="35">
        <f>PXIL!L78</f>
        <v>0</v>
      </c>
      <c r="AJ78" s="35">
        <f>PXIL!R78</f>
        <v>0</v>
      </c>
      <c r="AK78" s="35">
        <f>RTM_IEX!L78</f>
        <v>1.38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22.089999999999996</v>
      </c>
      <c r="AB79" s="76">
        <f>-STOA!R79</f>
        <v>0</v>
      </c>
      <c r="AC79">
        <f t="shared" si="3"/>
        <v>0.18813599999999994</v>
      </c>
      <c r="AD79">
        <f t="shared" si="4"/>
        <v>23.931863999999997</v>
      </c>
      <c r="AE79">
        <f>'IDT-1'!D79</f>
        <v>0</v>
      </c>
      <c r="AF79" s="25"/>
      <c r="AG79">
        <f t="shared" si="5"/>
        <v>23.931863999999997</v>
      </c>
      <c r="AI79" s="35">
        <f>PXIL!L79</f>
        <v>0</v>
      </c>
      <c r="AJ79" s="35">
        <f>PXIL!R79</f>
        <v>0</v>
      </c>
      <c r="AK79" s="35">
        <f>RTM_IEX!L79</f>
        <v>2.0299999999999998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22.089999999999996</v>
      </c>
      <c r="AB80" s="76">
        <f>-STOA!R80</f>
        <v>0</v>
      </c>
      <c r="AC80">
        <f t="shared" si="3"/>
        <v>0.19593599999999994</v>
      </c>
      <c r="AD80">
        <f t="shared" si="4"/>
        <v>24.924063999999998</v>
      </c>
      <c r="AE80">
        <f>'IDT-1'!D80</f>
        <v>0</v>
      </c>
      <c r="AF80" s="25"/>
      <c r="AG80">
        <f t="shared" si="5"/>
        <v>24.924063999999998</v>
      </c>
      <c r="AI80" s="35">
        <f>PXIL!L80</f>
        <v>0</v>
      </c>
      <c r="AJ80" s="35">
        <f>PXIL!R80</f>
        <v>0</v>
      </c>
      <c r="AK80" s="35">
        <f>RTM_IEX!L80</f>
        <v>3.03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22.089999999999996</v>
      </c>
      <c r="AB81" s="76">
        <f>-STOA!R81</f>
        <v>0</v>
      </c>
      <c r="AC81">
        <f t="shared" si="3"/>
        <v>0.24484199999999995</v>
      </c>
      <c r="AD81">
        <f t="shared" si="4"/>
        <v>31.145157999999999</v>
      </c>
      <c r="AE81">
        <f>'IDT-1'!D81</f>
        <v>0</v>
      </c>
      <c r="AF81" s="25"/>
      <c r="AG81">
        <f t="shared" si="5"/>
        <v>31.145157999999999</v>
      </c>
      <c r="AI81" s="35">
        <f>PXIL!L81</f>
        <v>0</v>
      </c>
      <c r="AJ81" s="35">
        <f>PXIL!R81</f>
        <v>0</v>
      </c>
      <c r="AK81" s="35">
        <f>RTM_IEX!L81</f>
        <v>9.3000000000000007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22.089999999999996</v>
      </c>
      <c r="AB82" s="76">
        <f>-STOA!R82</f>
        <v>0</v>
      </c>
      <c r="AC82">
        <f t="shared" si="3"/>
        <v>0.30716399999999994</v>
      </c>
      <c r="AD82">
        <f t="shared" si="4"/>
        <v>39.072835999999995</v>
      </c>
      <c r="AE82">
        <f>'IDT-1'!D82</f>
        <v>0</v>
      </c>
      <c r="AF82" s="25"/>
      <c r="AG82">
        <f t="shared" si="5"/>
        <v>39.072835999999995</v>
      </c>
      <c r="AI82" s="35">
        <f>PXIL!L82</f>
        <v>0</v>
      </c>
      <c r="AJ82" s="35">
        <f>PXIL!R82</f>
        <v>0</v>
      </c>
      <c r="AK82" s="35">
        <f>RTM_IEX!L82</f>
        <v>17.29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22.089999999999996</v>
      </c>
      <c r="AB83" s="76">
        <f>-STOA!R83</f>
        <v>0</v>
      </c>
      <c r="AC83">
        <f t="shared" si="3"/>
        <v>0.30115799999999993</v>
      </c>
      <c r="AD83">
        <f t="shared" si="4"/>
        <v>38.308841999999999</v>
      </c>
      <c r="AE83">
        <f>'IDT-1'!D83</f>
        <v>0</v>
      </c>
      <c r="AF83" s="25"/>
      <c r="AG83">
        <f t="shared" si="5"/>
        <v>38.308841999999999</v>
      </c>
      <c r="AI83" s="35">
        <f>PXIL!L83</f>
        <v>0</v>
      </c>
      <c r="AJ83" s="35">
        <f>PXIL!R83</f>
        <v>0</v>
      </c>
      <c r="AK83" s="35">
        <f>RTM_IEX!L83</f>
        <v>16.52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22.089999999999996</v>
      </c>
      <c r="AB84" s="76">
        <f>-STOA!R84</f>
        <v>0</v>
      </c>
      <c r="AC84">
        <f t="shared" si="3"/>
        <v>0.29967599999999994</v>
      </c>
      <c r="AD84">
        <f t="shared" si="4"/>
        <v>38.120323999999997</v>
      </c>
      <c r="AE84">
        <f>'IDT-1'!D84</f>
        <v>0</v>
      </c>
      <c r="AF84" s="25"/>
      <c r="AG84">
        <f t="shared" si="5"/>
        <v>38.120323999999997</v>
      </c>
      <c r="AI84" s="35">
        <f>PXIL!L84</f>
        <v>0</v>
      </c>
      <c r="AJ84" s="35">
        <f>PXIL!R84</f>
        <v>0</v>
      </c>
      <c r="AK84" s="35">
        <f>RTM_IEX!L84</f>
        <v>16.329999999999998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22.089999999999996</v>
      </c>
      <c r="AB85" s="76">
        <f>-STOA!R85</f>
        <v>0</v>
      </c>
      <c r="AC85">
        <f t="shared" si="3"/>
        <v>0.29819399999999996</v>
      </c>
      <c r="AD85">
        <f t="shared" si="4"/>
        <v>37.931805999999995</v>
      </c>
      <c r="AE85">
        <f>'IDT-1'!D85</f>
        <v>0</v>
      </c>
      <c r="AF85" s="25"/>
      <c r="AG85">
        <f t="shared" si="5"/>
        <v>37.931805999999995</v>
      </c>
      <c r="AI85" s="35">
        <f>PXIL!L85</f>
        <v>0</v>
      </c>
      <c r="AJ85" s="35">
        <f>PXIL!R85</f>
        <v>0</v>
      </c>
      <c r="AK85" s="35">
        <f>RTM_IEX!L85</f>
        <v>16.14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22.089999999999996</v>
      </c>
      <c r="AB86" s="76">
        <f>-STOA!R86</f>
        <v>0</v>
      </c>
      <c r="AC86">
        <f t="shared" si="3"/>
        <v>0.29444999999999993</v>
      </c>
      <c r="AD86">
        <f t="shared" si="4"/>
        <v>37.455550000000002</v>
      </c>
      <c r="AE86">
        <f>'IDT-1'!D86</f>
        <v>0</v>
      </c>
      <c r="AF86" s="25"/>
      <c r="AG86">
        <f t="shared" si="5"/>
        <v>37.455550000000002</v>
      </c>
      <c r="AI86" s="35">
        <f>PXIL!L86</f>
        <v>0</v>
      </c>
      <c r="AJ86" s="35">
        <f>PXIL!R86</f>
        <v>0</v>
      </c>
      <c r="AK86" s="35">
        <f>RTM_IEX!L86</f>
        <v>15.66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22.089999999999996</v>
      </c>
      <c r="AB87" s="76">
        <f>-STOA!R87</f>
        <v>0</v>
      </c>
      <c r="AC87">
        <f t="shared" si="3"/>
        <v>0.28992599999999996</v>
      </c>
      <c r="AD87">
        <f t="shared" si="4"/>
        <v>36.880073999999993</v>
      </c>
      <c r="AE87">
        <f>'IDT-1'!D87</f>
        <v>0</v>
      </c>
      <c r="AF87" s="25"/>
      <c r="AG87">
        <f t="shared" si="5"/>
        <v>36.880073999999993</v>
      </c>
      <c r="AI87" s="35">
        <f>PXIL!L87</f>
        <v>0</v>
      </c>
      <c r="AJ87" s="35">
        <f>PXIL!R87</f>
        <v>0</v>
      </c>
      <c r="AK87" s="35">
        <f>RTM_IEX!L87</f>
        <v>15.08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22.089999999999996</v>
      </c>
      <c r="AB88" s="76">
        <f>-STOA!R88</f>
        <v>0</v>
      </c>
      <c r="AC88">
        <f t="shared" si="3"/>
        <v>0.28321799999999997</v>
      </c>
      <c r="AD88">
        <f t="shared" si="4"/>
        <v>36.026781999999997</v>
      </c>
      <c r="AE88">
        <f>'IDT-1'!D88</f>
        <v>0</v>
      </c>
      <c r="AF88" s="25"/>
      <c r="AG88">
        <f t="shared" si="5"/>
        <v>36.026781999999997</v>
      </c>
      <c r="AI88" s="35">
        <f>PXIL!L88</f>
        <v>0</v>
      </c>
      <c r="AJ88" s="35">
        <f>PXIL!R88</f>
        <v>0</v>
      </c>
      <c r="AK88" s="35">
        <f>RTM_IEX!L88</f>
        <v>14.22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22.089999999999996</v>
      </c>
      <c r="AB89" s="76">
        <f>-STOA!R89</f>
        <v>0</v>
      </c>
      <c r="AC89">
        <f t="shared" si="3"/>
        <v>0.26894399999999996</v>
      </c>
      <c r="AD89">
        <f t="shared" si="4"/>
        <v>34.211055999999999</v>
      </c>
      <c r="AE89">
        <f>'IDT-1'!D89</f>
        <v>0</v>
      </c>
      <c r="AF89" s="25"/>
      <c r="AG89">
        <f t="shared" si="5"/>
        <v>34.211055999999999</v>
      </c>
      <c r="AI89" s="35">
        <f>PXIL!L89</f>
        <v>0</v>
      </c>
      <c r="AJ89" s="35">
        <f>PXIL!R89</f>
        <v>0</v>
      </c>
      <c r="AK89" s="35">
        <f>RTM_IEX!L89</f>
        <v>12.39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22.089999999999996</v>
      </c>
      <c r="AB90" s="76">
        <f>-STOA!R90</f>
        <v>0</v>
      </c>
      <c r="AC90">
        <f t="shared" si="3"/>
        <v>0.25326599999999999</v>
      </c>
      <c r="AD90">
        <f t="shared" si="4"/>
        <v>32.216734000000002</v>
      </c>
      <c r="AE90">
        <f>'IDT-1'!D90</f>
        <v>0</v>
      </c>
      <c r="AF90" s="25"/>
      <c r="AG90">
        <f t="shared" si="5"/>
        <v>32.216734000000002</v>
      </c>
      <c r="AI90" s="35">
        <f>PXIL!L90</f>
        <v>0</v>
      </c>
      <c r="AJ90" s="35">
        <f>PXIL!R90</f>
        <v>0</v>
      </c>
      <c r="AK90" s="35">
        <f>RTM_IEX!L90</f>
        <v>10.38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22.089999999999996</v>
      </c>
      <c r="AB91" s="76">
        <f>-STOA!R91</f>
        <v>0</v>
      </c>
      <c r="AC91">
        <f t="shared" si="3"/>
        <v>0.23821199999999995</v>
      </c>
      <c r="AD91">
        <f t="shared" si="4"/>
        <v>30.301787999999995</v>
      </c>
      <c r="AE91">
        <f>'IDT-1'!D91</f>
        <v>0</v>
      </c>
      <c r="AF91" s="25"/>
      <c r="AG91">
        <f t="shared" si="5"/>
        <v>30.301787999999995</v>
      </c>
      <c r="AI91" s="35">
        <f>PXIL!L91</f>
        <v>0</v>
      </c>
      <c r="AJ91" s="35">
        <f>PXIL!R91</f>
        <v>0</v>
      </c>
      <c r="AK91" s="35">
        <f>RTM_IEX!L91</f>
        <v>8.4499999999999993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22.089999999999996</v>
      </c>
      <c r="AB92" s="76">
        <f>-STOA!R92</f>
        <v>0</v>
      </c>
      <c r="AC92">
        <f t="shared" si="3"/>
        <v>0.23602799999999996</v>
      </c>
      <c r="AD92">
        <f t="shared" si="4"/>
        <v>30.023971999999997</v>
      </c>
      <c r="AE92">
        <f>'IDT-1'!D92</f>
        <v>0</v>
      </c>
      <c r="AF92" s="25"/>
      <c r="AG92">
        <f t="shared" si="5"/>
        <v>30.023971999999997</v>
      </c>
      <c r="AI92" s="35">
        <f>PXIL!L92</f>
        <v>0</v>
      </c>
      <c r="AJ92" s="35">
        <f>PXIL!R92</f>
        <v>0</v>
      </c>
      <c r="AK92" s="35">
        <f>RTM_IEX!L92</f>
        <v>8.17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22.089999999999996</v>
      </c>
      <c r="AB93" s="76">
        <f>-STOA!R93</f>
        <v>0</v>
      </c>
      <c r="AC93">
        <f t="shared" si="3"/>
        <v>0.21722999999999995</v>
      </c>
      <c r="AD93">
        <f t="shared" si="4"/>
        <v>27.632769999999994</v>
      </c>
      <c r="AE93">
        <f>'IDT-1'!D93</f>
        <v>0</v>
      </c>
      <c r="AF93" s="25"/>
      <c r="AG93">
        <f t="shared" si="5"/>
        <v>27.632769999999994</v>
      </c>
      <c r="AI93" s="35">
        <f>PXIL!L93</f>
        <v>0</v>
      </c>
      <c r="AJ93" s="35">
        <f>PXIL!R93</f>
        <v>0</v>
      </c>
      <c r="AK93" s="35">
        <f>RTM_IEX!L93</f>
        <v>5.76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22.089999999999996</v>
      </c>
      <c r="AB94" s="76">
        <f>-STOA!R94</f>
        <v>0</v>
      </c>
      <c r="AC94">
        <f t="shared" si="3"/>
        <v>0.20155199999999995</v>
      </c>
      <c r="AD94">
        <f t="shared" si="4"/>
        <v>25.638447999999997</v>
      </c>
      <c r="AE94">
        <f>'IDT-1'!D94</f>
        <v>0</v>
      </c>
      <c r="AF94" s="25"/>
      <c r="AG94">
        <f t="shared" si="5"/>
        <v>25.638447999999997</v>
      </c>
      <c r="AI94" s="35">
        <f>PXIL!L94</f>
        <v>0</v>
      </c>
      <c r="AJ94" s="35">
        <f>PXIL!R94</f>
        <v>0</v>
      </c>
      <c r="AK94" s="35">
        <f>RTM_IEX!L94</f>
        <v>3.75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22.089999999999996</v>
      </c>
      <c r="AB95" s="76">
        <f>-STOA!R95</f>
        <v>0</v>
      </c>
      <c r="AC95">
        <f t="shared" si="3"/>
        <v>0.20077199999999995</v>
      </c>
      <c r="AD95">
        <f t="shared" si="4"/>
        <v>25.539227999999994</v>
      </c>
      <c r="AE95">
        <f>'IDT-1'!D95</f>
        <v>0</v>
      </c>
      <c r="AF95" s="25"/>
      <c r="AG95">
        <f t="shared" si="5"/>
        <v>25.539227999999994</v>
      </c>
      <c r="AI95" s="35">
        <f>PXIL!L95</f>
        <v>0</v>
      </c>
      <c r="AJ95" s="35">
        <f>PXIL!R95</f>
        <v>0</v>
      </c>
      <c r="AK95" s="35">
        <f>RTM_IEX!L95</f>
        <v>3.65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22.089999999999996</v>
      </c>
      <c r="AB96" s="76">
        <f>-STOA!R96</f>
        <v>0</v>
      </c>
      <c r="AC96">
        <f t="shared" si="3"/>
        <v>0.19102199999999994</v>
      </c>
      <c r="AD96">
        <f t="shared" si="4"/>
        <v>24.298977999999995</v>
      </c>
      <c r="AE96">
        <f>'IDT-1'!D96</f>
        <v>0</v>
      </c>
      <c r="AF96" s="25"/>
      <c r="AG96">
        <f t="shared" si="5"/>
        <v>24.298977999999995</v>
      </c>
      <c r="AI96" s="35">
        <f>PXIL!L96</f>
        <v>0</v>
      </c>
      <c r="AJ96" s="35">
        <f>PXIL!R96</f>
        <v>0</v>
      </c>
      <c r="AK96" s="35">
        <f>RTM_IEX!L96</f>
        <v>2.4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22.089999999999996</v>
      </c>
      <c r="AB97" s="76">
        <f>-STOA!R97</f>
        <v>0</v>
      </c>
      <c r="AC97">
        <f t="shared" si="3"/>
        <v>0.18056999999999995</v>
      </c>
      <c r="AD97">
        <f t="shared" si="4"/>
        <v>22.969429999999996</v>
      </c>
      <c r="AE97">
        <f>'IDT-1'!D97</f>
        <v>0</v>
      </c>
      <c r="AF97" s="25"/>
      <c r="AG97">
        <f t="shared" si="5"/>
        <v>22.969429999999996</v>
      </c>
      <c r="AI97" s="35">
        <f>PXIL!L97</f>
        <v>0</v>
      </c>
      <c r="AJ97" s="35">
        <f>PXIL!R97</f>
        <v>0</v>
      </c>
      <c r="AK97" s="35">
        <f>RTM_IEX!L97</f>
        <v>1.06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22.089999999999996</v>
      </c>
      <c r="AB98" s="76">
        <f>-STOA!R98</f>
        <v>0</v>
      </c>
      <c r="AC98">
        <f t="shared" si="3"/>
        <v>0.17604599999999995</v>
      </c>
      <c r="AD98">
        <f t="shared" si="4"/>
        <v>22.393953999999997</v>
      </c>
      <c r="AE98">
        <f>'IDT-1'!D98</f>
        <v>0</v>
      </c>
      <c r="AF98" s="25"/>
      <c r="AG98">
        <f t="shared" si="5"/>
        <v>22.393953999999997</v>
      </c>
      <c r="AI98" s="35">
        <f>PXIL!L98</f>
        <v>0</v>
      </c>
      <c r="AJ98" s="35">
        <f>PXIL!R98</f>
        <v>0</v>
      </c>
      <c r="AK98" s="35">
        <f>RTM_IEX!L98</f>
        <v>0.48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0.53783999999999965</v>
      </c>
      <c r="AB99" s="76">
        <f t="shared" si="6"/>
        <v>0</v>
      </c>
      <c r="AC99">
        <f t="shared" si="6"/>
        <v>5.7490485000000029E-3</v>
      </c>
      <c r="AD99">
        <f t="shared" si="6"/>
        <v>0.73130845150000023</v>
      </c>
      <c r="AE99">
        <f t="shared" ref="AE99:AT99" si="7">SUM(AE3:AE98)/4000</f>
        <v>0</v>
      </c>
      <c r="AG99">
        <f t="shared" si="7"/>
        <v>0.73130845150000023</v>
      </c>
      <c r="AI99">
        <f t="shared" si="7"/>
        <v>0</v>
      </c>
      <c r="AJ99">
        <f t="shared" si="7"/>
        <v>0</v>
      </c>
      <c r="AK99">
        <f t="shared" si="7"/>
        <v>0.19921749999999996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45678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517</v>
      </c>
      <c r="AT1" s="231" t="s">
        <v>518</v>
      </c>
      <c r="AU1" s="231" t="s">
        <v>523</v>
      </c>
      <c r="AV1" s="231" t="s">
        <v>524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0.149838</v>
      </c>
      <c r="AD3">
        <f>SUM(B3:AB3,AI3:AV3)-AC3</f>
        <v>19.060162000000002</v>
      </c>
      <c r="AE3">
        <v>0</v>
      </c>
      <c r="AF3" s="25"/>
      <c r="AG3">
        <f>SUM(AD3:AF3)</f>
        <v>19.060162000000002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18.95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0.14781</v>
      </c>
      <c r="AD4">
        <f t="shared" ref="AD4:AD67" si="1">SUM(B4:AB4,AI4:AV4)-AC4</f>
        <v>18.80219</v>
      </c>
      <c r="AE4">
        <v>0</v>
      </c>
      <c r="AF4" s="25"/>
      <c r="AG4">
        <f t="shared" ref="AG4:AG67" si="2">SUM(AD4:AF4)</f>
        <v>18.80219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18.53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0.144534</v>
      </c>
      <c r="AD5">
        <f t="shared" si="1"/>
        <v>18.385466000000001</v>
      </c>
      <c r="AE5">
        <v>0</v>
      </c>
      <c r="AF5" s="25"/>
      <c r="AG5">
        <f t="shared" si="2"/>
        <v>18.385466000000001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15.19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0.11848199999999999</v>
      </c>
      <c r="AD6">
        <f t="shared" si="1"/>
        <v>15.071517999999999</v>
      </c>
      <c r="AE6">
        <v>0</v>
      </c>
      <c r="AF6" s="25"/>
      <c r="AG6">
        <f t="shared" si="2"/>
        <v>15.071517999999999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0.112398</v>
      </c>
      <c r="AD7">
        <f t="shared" si="1"/>
        <v>14.297601999999999</v>
      </c>
      <c r="AE7">
        <v>0</v>
      </c>
      <c r="AF7" s="25"/>
      <c r="AG7">
        <f t="shared" si="2"/>
        <v>14.297601999999999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13.71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0.10693800000000001</v>
      </c>
      <c r="AD8">
        <f t="shared" si="1"/>
        <v>13.603062000000001</v>
      </c>
      <c r="AE8">
        <v>0</v>
      </c>
      <c r="AF8" s="25"/>
      <c r="AG8">
        <f t="shared" si="2"/>
        <v>13.603062000000001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15.26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0.11902799999999999</v>
      </c>
      <c r="AD9">
        <f t="shared" si="1"/>
        <v>15.140972</v>
      </c>
      <c r="AE9">
        <v>0</v>
      </c>
      <c r="AF9" s="25"/>
      <c r="AG9">
        <f t="shared" si="2"/>
        <v>15.140972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15.01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0.11707799999999999</v>
      </c>
      <c r="AD10">
        <f t="shared" si="1"/>
        <v>14.892922</v>
      </c>
      <c r="AE10">
        <v>0</v>
      </c>
      <c r="AF10" s="25"/>
      <c r="AG10">
        <f t="shared" si="2"/>
        <v>14.892922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13.49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0.105222</v>
      </c>
      <c r="AD11">
        <f t="shared" si="1"/>
        <v>13.384778000000001</v>
      </c>
      <c r="AE11">
        <v>0</v>
      </c>
      <c r="AF11" s="25"/>
      <c r="AG11">
        <f t="shared" si="2"/>
        <v>13.384778000000001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12.62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9.8435999999999996E-2</v>
      </c>
      <c r="AD12">
        <f t="shared" si="1"/>
        <v>12.521564</v>
      </c>
      <c r="AE12">
        <v>0</v>
      </c>
      <c r="AF12" s="25"/>
      <c r="AG12">
        <f t="shared" si="2"/>
        <v>12.521564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13.89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0.10834199999999999</v>
      </c>
      <c r="AD13">
        <f t="shared" si="1"/>
        <v>13.781658</v>
      </c>
      <c r="AE13">
        <v>0</v>
      </c>
      <c r="AF13" s="25"/>
      <c r="AG13">
        <f t="shared" si="2"/>
        <v>13.781658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13.35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0.10412999999999999</v>
      </c>
      <c r="AD14">
        <f t="shared" si="1"/>
        <v>13.24587</v>
      </c>
      <c r="AE14">
        <v>0</v>
      </c>
      <c r="AF14" s="25"/>
      <c r="AG14">
        <f t="shared" si="2"/>
        <v>13.24587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12.85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0.10022999999999999</v>
      </c>
      <c r="AD15">
        <f t="shared" si="1"/>
        <v>12.74977</v>
      </c>
      <c r="AE15">
        <v>0</v>
      </c>
      <c r="AF15" s="25"/>
      <c r="AG15">
        <f t="shared" si="2"/>
        <v>12.74977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12.75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9.9449999999999997E-2</v>
      </c>
      <c r="AD16">
        <f t="shared" si="1"/>
        <v>12.650550000000001</v>
      </c>
      <c r="AE16">
        <v>0</v>
      </c>
      <c r="AF16" s="25"/>
      <c r="AG16">
        <f t="shared" si="2"/>
        <v>12.650550000000001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15.03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0.11723399999999999</v>
      </c>
      <c r="AD17">
        <f t="shared" si="1"/>
        <v>14.912766</v>
      </c>
      <c r="AE17">
        <v>0</v>
      </c>
      <c r="AF17" s="25"/>
      <c r="AG17">
        <f t="shared" si="2"/>
        <v>14.912766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16.100000000000001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0.12558</v>
      </c>
      <c r="AD18">
        <f t="shared" si="1"/>
        <v>15.974420000000002</v>
      </c>
      <c r="AE18">
        <v>0</v>
      </c>
      <c r="AF18" s="25"/>
      <c r="AG18">
        <f t="shared" si="2"/>
        <v>15.974420000000002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17.53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0.13673399999999999</v>
      </c>
      <c r="AD19">
        <f t="shared" si="1"/>
        <v>17.393266000000001</v>
      </c>
      <c r="AE19">
        <v>0</v>
      </c>
      <c r="AF19" s="25"/>
      <c r="AG19">
        <f t="shared" si="2"/>
        <v>17.393266000000001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17.91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0.13969799999999999</v>
      </c>
      <c r="AD20">
        <f t="shared" si="1"/>
        <v>17.770302000000001</v>
      </c>
      <c r="AE20">
        <v>0</v>
      </c>
      <c r="AF20" s="25"/>
      <c r="AG20">
        <f t="shared" si="2"/>
        <v>17.770302000000001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18.760000000000002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0.14632800000000001</v>
      </c>
      <c r="AD21">
        <f t="shared" si="1"/>
        <v>18.613672000000001</v>
      </c>
      <c r="AE21">
        <v>0</v>
      </c>
      <c r="AF21" s="25"/>
      <c r="AG21">
        <f t="shared" si="2"/>
        <v>18.613672000000001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0.48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0.153582</v>
      </c>
      <c r="AD22">
        <f t="shared" si="1"/>
        <v>19.536418000000001</v>
      </c>
      <c r="AE22">
        <v>0</v>
      </c>
      <c r="AF22" s="25"/>
      <c r="AG22">
        <f t="shared" si="2"/>
        <v>19.536418000000001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1.25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0.15958800000000001</v>
      </c>
      <c r="AD23">
        <f t="shared" si="1"/>
        <v>20.300412000000001</v>
      </c>
      <c r="AE23">
        <v>0</v>
      </c>
      <c r="AF23" s="25"/>
      <c r="AG23">
        <f t="shared" si="2"/>
        <v>20.300412000000001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1.83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0.16411199999999998</v>
      </c>
      <c r="AD24">
        <f t="shared" si="1"/>
        <v>20.875888</v>
      </c>
      <c r="AE24">
        <v>0</v>
      </c>
      <c r="AF24" s="25"/>
      <c r="AG24">
        <f t="shared" si="2"/>
        <v>20.875888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0.14975999999999998</v>
      </c>
      <c r="AD25">
        <f t="shared" si="1"/>
        <v>19.050239999999999</v>
      </c>
      <c r="AE25">
        <v>0</v>
      </c>
      <c r="AF25" s="25"/>
      <c r="AG25">
        <f t="shared" si="2"/>
        <v>19.050239999999999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16.940000000000001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0.132132</v>
      </c>
      <c r="AD26">
        <f t="shared" si="1"/>
        <v>16.807868000000003</v>
      </c>
      <c r="AE26">
        <v>0</v>
      </c>
      <c r="AF26" s="25"/>
      <c r="AG26">
        <f t="shared" si="2"/>
        <v>16.807868000000003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17.84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0.139152</v>
      </c>
      <c r="AD27">
        <f t="shared" si="1"/>
        <v>17.700848000000001</v>
      </c>
      <c r="AE27">
        <v>0</v>
      </c>
      <c r="AF27" s="25"/>
      <c r="AG27">
        <f t="shared" si="2"/>
        <v>17.700848000000001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2.69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0.17082</v>
      </c>
      <c r="AD28">
        <f t="shared" si="1"/>
        <v>21.729180000000003</v>
      </c>
      <c r="AE28">
        <v>0</v>
      </c>
      <c r="AF28" s="25"/>
      <c r="AG28">
        <f t="shared" si="2"/>
        <v>21.729180000000003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2.79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0.1716</v>
      </c>
      <c r="AD29">
        <f t="shared" si="1"/>
        <v>21.828399999999998</v>
      </c>
      <c r="AE29">
        <v>0</v>
      </c>
      <c r="AF29" s="25"/>
      <c r="AG29">
        <f t="shared" si="2"/>
        <v>21.828399999999998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2.59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0.17004</v>
      </c>
      <c r="AD30">
        <f t="shared" si="1"/>
        <v>21.629960000000001</v>
      </c>
      <c r="AE30">
        <v>0</v>
      </c>
      <c r="AF30" s="25"/>
      <c r="AG30">
        <f t="shared" si="2"/>
        <v>21.629960000000001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1.34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0.16028999999999999</v>
      </c>
      <c r="AD31">
        <f t="shared" si="1"/>
        <v>20.389710000000001</v>
      </c>
      <c r="AE31">
        <v>0</v>
      </c>
      <c r="AF31" s="25"/>
      <c r="AG31">
        <f t="shared" si="2"/>
        <v>20.389710000000001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18.78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0.146484</v>
      </c>
      <c r="AD32">
        <f t="shared" si="1"/>
        <v>18.633516</v>
      </c>
      <c r="AE32">
        <v>0</v>
      </c>
      <c r="AF32" s="25"/>
      <c r="AG32">
        <f t="shared" si="2"/>
        <v>18.633516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17.010000000000002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0.13267800000000002</v>
      </c>
      <c r="AD33">
        <f t="shared" si="1"/>
        <v>16.877322000000003</v>
      </c>
      <c r="AE33">
        <v>0</v>
      </c>
      <c r="AF33" s="25"/>
      <c r="AG33">
        <f t="shared" si="2"/>
        <v>16.877322000000003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18.53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0.144534</v>
      </c>
      <c r="AD34">
        <f t="shared" si="1"/>
        <v>18.385466000000001</v>
      </c>
      <c r="AE34">
        <v>0</v>
      </c>
      <c r="AF34" s="25"/>
      <c r="AG34">
        <f t="shared" si="2"/>
        <v>18.385466000000001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17.79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0.138762</v>
      </c>
      <c r="AD35">
        <f t="shared" si="1"/>
        <v>17.651237999999999</v>
      </c>
      <c r="AE35">
        <v>0</v>
      </c>
      <c r="AF35" s="25"/>
      <c r="AG35">
        <f t="shared" si="2"/>
        <v>17.651237999999999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0.03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0.15194400000000002</v>
      </c>
      <c r="AD36">
        <f t="shared" si="1"/>
        <v>19.328056</v>
      </c>
      <c r="AE36">
        <v>0</v>
      </c>
      <c r="AF36" s="25"/>
      <c r="AG36">
        <f t="shared" si="2"/>
        <v>19.328056</v>
      </c>
      <c r="AI36" s="35">
        <f>PXIL!M36</f>
        <v>0</v>
      </c>
      <c r="AJ36" s="35">
        <f>PXIL!S36</f>
        <v>0</v>
      </c>
      <c r="AK36" s="35">
        <f>RTM_IEX!M36</f>
        <v>0.24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0.153114</v>
      </c>
      <c r="AD37">
        <f t="shared" si="1"/>
        <v>19.476886000000004</v>
      </c>
      <c r="AE37">
        <v>0</v>
      </c>
      <c r="AF37" s="25"/>
      <c r="AG37">
        <f t="shared" si="2"/>
        <v>19.476886000000004</v>
      </c>
      <c r="AI37" s="35">
        <f>PXIL!M37</f>
        <v>0</v>
      </c>
      <c r="AJ37" s="35">
        <f>PXIL!S37</f>
        <v>0</v>
      </c>
      <c r="AK37" s="35">
        <f>RTM_IEX!M37</f>
        <v>0.42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0.01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0.15256800000000001</v>
      </c>
      <c r="AD38">
        <f t="shared" si="1"/>
        <v>19.407432000000004</v>
      </c>
      <c r="AE38">
        <v>0</v>
      </c>
      <c r="AF38" s="25"/>
      <c r="AG38">
        <f t="shared" si="2"/>
        <v>19.407432000000004</v>
      </c>
      <c r="AI38" s="35">
        <f>PXIL!M38</f>
        <v>0</v>
      </c>
      <c r="AJ38" s="35">
        <f>PXIL!S38</f>
        <v>0</v>
      </c>
      <c r="AK38" s="35">
        <f>RTM_IEX!M38</f>
        <v>0.34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15.77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0.12300599999999999</v>
      </c>
      <c r="AD39">
        <f t="shared" si="1"/>
        <v>15.646993999999999</v>
      </c>
      <c r="AE39">
        <v>0</v>
      </c>
      <c r="AF39" s="25"/>
      <c r="AG39">
        <f t="shared" si="2"/>
        <v>15.646993999999999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2.19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0.17464200000000002</v>
      </c>
      <c r="AD40">
        <f t="shared" si="1"/>
        <v>22.215358000000002</v>
      </c>
      <c r="AE40">
        <v>0</v>
      </c>
      <c r="AF40" s="25"/>
      <c r="AG40">
        <f t="shared" si="2"/>
        <v>22.215358000000002</v>
      </c>
      <c r="AI40" s="35">
        <f>PXIL!M40</f>
        <v>0</v>
      </c>
      <c r="AJ40" s="35">
        <f>PXIL!S40</f>
        <v>0</v>
      </c>
      <c r="AK40" s="35">
        <f>RTM_IEX!M40</f>
        <v>0.99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2.8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0.17994599999999999</v>
      </c>
      <c r="AD41">
        <f t="shared" si="1"/>
        <v>22.890053999999999</v>
      </c>
      <c r="AE41">
        <v>0</v>
      </c>
      <c r="AF41" s="25"/>
      <c r="AG41">
        <f t="shared" si="2"/>
        <v>22.890053999999999</v>
      </c>
      <c r="AI41" s="35">
        <f>PXIL!M41</f>
        <v>0</v>
      </c>
      <c r="AJ41" s="35">
        <f>PXIL!S41</f>
        <v>0</v>
      </c>
      <c r="AK41" s="35">
        <f>RTM_IEX!M41</f>
        <v>1.06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3.17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0.17456400000000002</v>
      </c>
      <c r="AD42">
        <f t="shared" si="1"/>
        <v>22.205436000000002</v>
      </c>
      <c r="AE42">
        <v>0</v>
      </c>
      <c r="AF42" s="25"/>
      <c r="AG42">
        <f t="shared" si="2"/>
        <v>22.205436000000002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0.166296</v>
      </c>
      <c r="AD43">
        <f t="shared" si="1"/>
        <v>21.153704000000001</v>
      </c>
      <c r="AE43">
        <v>0</v>
      </c>
      <c r="AF43" s="25"/>
      <c r="AG43">
        <f t="shared" si="2"/>
        <v>21.153704000000001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2.11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19.079999999999998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0.14882399999999998</v>
      </c>
      <c r="AD44">
        <f t="shared" si="1"/>
        <v>18.931175999999997</v>
      </c>
      <c r="AE44">
        <v>0</v>
      </c>
      <c r="AF44" s="25"/>
      <c r="AG44">
        <f t="shared" si="2"/>
        <v>18.931175999999997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18.34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0.14305199999999998</v>
      </c>
      <c r="AD45">
        <f t="shared" si="1"/>
        <v>18.196947999999999</v>
      </c>
      <c r="AE45">
        <v>0</v>
      </c>
      <c r="AF45" s="25"/>
      <c r="AG45">
        <f t="shared" si="2"/>
        <v>18.196947999999999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16.07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0.12534599999999999</v>
      </c>
      <c r="AD46">
        <f t="shared" si="1"/>
        <v>15.944654</v>
      </c>
      <c r="AE46">
        <v>0</v>
      </c>
      <c r="AF46" s="25"/>
      <c r="AG46">
        <f t="shared" si="2"/>
        <v>15.944654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16.57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0.129246</v>
      </c>
      <c r="AD47">
        <f t="shared" si="1"/>
        <v>16.440754000000002</v>
      </c>
      <c r="AE47">
        <v>0</v>
      </c>
      <c r="AF47" s="25"/>
      <c r="AG47">
        <f t="shared" si="2"/>
        <v>16.440754000000002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0.13189799999999999</v>
      </c>
      <c r="AD48">
        <f t="shared" si="1"/>
        <v>16.778102000000001</v>
      </c>
      <c r="AE48">
        <v>0</v>
      </c>
      <c r="AF48" s="25"/>
      <c r="AG48">
        <f t="shared" si="2"/>
        <v>16.778102000000001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16.510000000000002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0.128778</v>
      </c>
      <c r="AD49">
        <f t="shared" si="1"/>
        <v>16.381222000000001</v>
      </c>
      <c r="AE49">
        <v>0</v>
      </c>
      <c r="AF49" s="25"/>
      <c r="AG49">
        <f t="shared" si="2"/>
        <v>16.381222000000001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17.66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0.13774799999999998</v>
      </c>
      <c r="AD50">
        <f t="shared" si="1"/>
        <v>17.522252000000002</v>
      </c>
      <c r="AE50">
        <v>0</v>
      </c>
      <c r="AF50" s="25"/>
      <c r="AG50">
        <f t="shared" si="2"/>
        <v>17.522252000000002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0.14024400000000001</v>
      </c>
      <c r="AD51">
        <f t="shared" si="1"/>
        <v>17.839756000000001</v>
      </c>
      <c r="AE51">
        <v>0</v>
      </c>
      <c r="AF51" s="25"/>
      <c r="AG51">
        <f t="shared" si="2"/>
        <v>17.839756000000001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0.14960399999999999</v>
      </c>
      <c r="AD52">
        <f t="shared" si="1"/>
        <v>19.030396</v>
      </c>
      <c r="AE52">
        <v>0</v>
      </c>
      <c r="AF52" s="25"/>
      <c r="AG52">
        <f t="shared" si="2"/>
        <v>19.030396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19.04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0.14851199999999998</v>
      </c>
      <c r="AD53">
        <f t="shared" si="1"/>
        <v>18.891487999999999</v>
      </c>
      <c r="AE53">
        <v>0</v>
      </c>
      <c r="AF53" s="25"/>
      <c r="AG53">
        <f t="shared" si="2"/>
        <v>18.891487999999999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19.100000000000001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0.14898</v>
      </c>
      <c r="AD54">
        <f t="shared" si="1"/>
        <v>18.95102</v>
      </c>
      <c r="AE54">
        <v>0</v>
      </c>
      <c r="AF54" s="25"/>
      <c r="AG54">
        <f t="shared" si="2"/>
        <v>18.95102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18.04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0.14071199999999998</v>
      </c>
      <c r="AD55">
        <f t="shared" si="1"/>
        <v>17.899287999999999</v>
      </c>
      <c r="AE55">
        <v>0</v>
      </c>
      <c r="AF55" s="25"/>
      <c r="AG55">
        <f t="shared" si="2"/>
        <v>17.899287999999999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0.15654599999999999</v>
      </c>
      <c r="AD56">
        <f t="shared" si="1"/>
        <v>19.913454000000002</v>
      </c>
      <c r="AE56">
        <v>0</v>
      </c>
      <c r="AF56" s="25"/>
      <c r="AG56">
        <f t="shared" si="2"/>
        <v>19.913454000000002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0.86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0.17979000000000001</v>
      </c>
      <c r="AD57">
        <f t="shared" si="1"/>
        <v>22.87021</v>
      </c>
      <c r="AE57">
        <v>0</v>
      </c>
      <c r="AF57" s="25"/>
      <c r="AG57">
        <f t="shared" si="2"/>
        <v>22.87021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3.84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0.17979000000000001</v>
      </c>
      <c r="AD58">
        <f t="shared" si="1"/>
        <v>22.87021</v>
      </c>
      <c r="AE58">
        <v>0</v>
      </c>
      <c r="AF58" s="25"/>
      <c r="AG58">
        <f t="shared" si="2"/>
        <v>22.87021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3.84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0.163332</v>
      </c>
      <c r="AD59">
        <f t="shared" si="1"/>
        <v>20.776668000000001</v>
      </c>
      <c r="AE59">
        <v>0</v>
      </c>
      <c r="AF59" s="25"/>
      <c r="AG59">
        <f t="shared" si="2"/>
        <v>20.776668000000001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1.73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0.16855799999999999</v>
      </c>
      <c r="AD60">
        <f t="shared" si="1"/>
        <v>21.441441999999999</v>
      </c>
      <c r="AE60">
        <v>0</v>
      </c>
      <c r="AF60" s="25"/>
      <c r="AG60">
        <f t="shared" si="2"/>
        <v>21.441441999999999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2.4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0.16933799999999999</v>
      </c>
      <c r="AD61">
        <f t="shared" si="1"/>
        <v>21.540662000000001</v>
      </c>
      <c r="AE61">
        <v>0</v>
      </c>
      <c r="AF61" s="25"/>
      <c r="AG61">
        <f t="shared" si="2"/>
        <v>21.540662000000001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0.166296</v>
      </c>
      <c r="AD62">
        <f t="shared" si="1"/>
        <v>21.153704000000001</v>
      </c>
      <c r="AE62">
        <v>0</v>
      </c>
      <c r="AF62" s="25"/>
      <c r="AG62">
        <f t="shared" si="2"/>
        <v>21.153704000000001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2.11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0.17604600000000001</v>
      </c>
      <c r="AD63">
        <f t="shared" si="1"/>
        <v>22.393954000000001</v>
      </c>
      <c r="AE63">
        <v>0</v>
      </c>
      <c r="AF63" s="25"/>
      <c r="AG63">
        <f t="shared" si="2"/>
        <v>22.393954000000001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3.36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0.19476599999999999</v>
      </c>
      <c r="AD64">
        <f t="shared" si="1"/>
        <v>24.775233999999998</v>
      </c>
      <c r="AE64">
        <v>0</v>
      </c>
      <c r="AF64" s="25"/>
      <c r="AG64">
        <f t="shared" si="2"/>
        <v>24.775233999999998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5.76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0.183534</v>
      </c>
      <c r="AD65">
        <f t="shared" si="1"/>
        <v>23.346465999999999</v>
      </c>
      <c r="AE65">
        <v>0</v>
      </c>
      <c r="AF65" s="25"/>
      <c r="AG65">
        <f t="shared" si="2"/>
        <v>23.346465999999999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4.32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0.20155200000000001</v>
      </c>
      <c r="AD66">
        <f t="shared" si="1"/>
        <v>25.638448</v>
      </c>
      <c r="AE66">
        <v>0</v>
      </c>
      <c r="AF66" s="25"/>
      <c r="AG66">
        <f t="shared" si="2"/>
        <v>25.638448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6.63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4.2300000000000004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0.18283199999999999</v>
      </c>
      <c r="AD67">
        <f t="shared" si="1"/>
        <v>23.257168</v>
      </c>
      <c r="AE67">
        <v>0</v>
      </c>
      <c r="AF67" s="25"/>
      <c r="AG67">
        <f t="shared" si="2"/>
        <v>23.257168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4.13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0.18205199999999999</v>
      </c>
      <c r="AD68">
        <f t="shared" ref="AD68:AD98" si="4">SUM(B68:AB68,AI68:AV68)-AC68</f>
        <v>23.157948000000001</v>
      </c>
      <c r="AE68">
        <v>0</v>
      </c>
      <c r="AF68" s="25"/>
      <c r="AG68">
        <f t="shared" ref="AG68:AG98" si="5">SUM(AD68:AF68)</f>
        <v>23.157948000000001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0.195546</v>
      </c>
      <c r="AD69">
        <f t="shared" si="4"/>
        <v>24.874454</v>
      </c>
      <c r="AE69">
        <v>0</v>
      </c>
      <c r="AF69" s="25"/>
      <c r="AG69">
        <f t="shared" si="5"/>
        <v>24.874454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5.86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0.17378399999999999</v>
      </c>
      <c r="AD70">
        <f t="shared" si="4"/>
        <v>22.106216</v>
      </c>
      <c r="AE70">
        <v>0</v>
      </c>
      <c r="AF70" s="25"/>
      <c r="AG70">
        <f t="shared" si="5"/>
        <v>22.106216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3.07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0.18205199999999999</v>
      </c>
      <c r="AD71">
        <f t="shared" si="4"/>
        <v>23.157948000000001</v>
      </c>
      <c r="AE71">
        <v>0</v>
      </c>
      <c r="AF71" s="25"/>
      <c r="AG71">
        <f t="shared" si="5"/>
        <v>23.157948000000001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4.13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0.17752799999999999</v>
      </c>
      <c r="AD72">
        <f t="shared" si="4"/>
        <v>22.582472000000003</v>
      </c>
      <c r="AE72">
        <v>0</v>
      </c>
      <c r="AF72" s="25"/>
      <c r="AG72">
        <f t="shared" si="5"/>
        <v>22.582472000000003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3.55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0.84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0.16536000000000001</v>
      </c>
      <c r="AD73">
        <f t="shared" si="4"/>
        <v>21.03464</v>
      </c>
      <c r="AE73">
        <v>0</v>
      </c>
      <c r="AF73" s="25"/>
      <c r="AG73">
        <f t="shared" si="5"/>
        <v>21.03464</v>
      </c>
      <c r="AI73" s="35">
        <f>PXIL!M73</f>
        <v>0</v>
      </c>
      <c r="AJ73" s="35">
        <f>PXIL!S73</f>
        <v>0</v>
      </c>
      <c r="AK73" s="35">
        <f>RTM_IEX!M73</f>
        <v>1.1499999999999999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18.64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0.14539199999999999</v>
      </c>
      <c r="AD74">
        <f t="shared" si="4"/>
        <v>18.494607999999999</v>
      </c>
      <c r="AE74">
        <v>0</v>
      </c>
      <c r="AF74" s="25"/>
      <c r="AG74">
        <f t="shared" si="5"/>
        <v>18.494607999999999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0.55000000000000004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0.15709200000000001</v>
      </c>
      <c r="AD75">
        <f t="shared" si="4"/>
        <v>19.982908000000002</v>
      </c>
      <c r="AE75">
        <v>0</v>
      </c>
      <c r="AF75" s="25"/>
      <c r="AG75">
        <f t="shared" si="5"/>
        <v>19.982908000000002</v>
      </c>
      <c r="AI75" s="35">
        <f>PXIL!M75</f>
        <v>0</v>
      </c>
      <c r="AJ75" s="35">
        <f>PXIL!S75</f>
        <v>0</v>
      </c>
      <c r="AK75" s="35">
        <f>RTM_IEX!M75</f>
        <v>0.38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0.21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0.15241199999999999</v>
      </c>
      <c r="AD76">
        <f t="shared" si="4"/>
        <v>19.387588000000001</v>
      </c>
      <c r="AE76">
        <v>0</v>
      </c>
      <c r="AF76" s="25"/>
      <c r="AG76">
        <f t="shared" si="5"/>
        <v>19.387588000000001</v>
      </c>
      <c r="AI76" s="35">
        <f>PXIL!M76</f>
        <v>0</v>
      </c>
      <c r="AJ76" s="35">
        <f>PXIL!S76</f>
        <v>0</v>
      </c>
      <c r="AK76" s="35">
        <f>RTM_IEX!M76</f>
        <v>0.12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0.55000000000000004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0.15576600000000002</v>
      </c>
      <c r="AD77">
        <f t="shared" si="4"/>
        <v>19.814234000000003</v>
      </c>
      <c r="AE77">
        <v>0</v>
      </c>
      <c r="AF77" s="25"/>
      <c r="AG77">
        <f t="shared" si="5"/>
        <v>19.814234000000003</v>
      </c>
      <c r="AI77" s="35">
        <f>PXIL!M77</f>
        <v>0</v>
      </c>
      <c r="AJ77" s="35">
        <f>PXIL!S77</f>
        <v>0</v>
      </c>
      <c r="AK77" s="35">
        <f>RTM_IEX!M77</f>
        <v>0.21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0.97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0.16005599999999998</v>
      </c>
      <c r="AD78">
        <f t="shared" si="4"/>
        <v>20.359943999999999</v>
      </c>
      <c r="AE78">
        <v>0</v>
      </c>
      <c r="AF78" s="25"/>
      <c r="AG78">
        <f t="shared" si="5"/>
        <v>20.359943999999999</v>
      </c>
      <c r="AI78" s="35">
        <f>PXIL!M78</f>
        <v>0</v>
      </c>
      <c r="AJ78" s="35">
        <f>PXIL!S78</f>
        <v>0</v>
      </c>
      <c r="AK78" s="35">
        <f>RTM_IEX!M78</f>
        <v>0.34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0.61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0.15553199999999998</v>
      </c>
      <c r="AD79">
        <f t="shared" si="4"/>
        <v>19.784468</v>
      </c>
      <c r="AE79">
        <v>0</v>
      </c>
      <c r="AF79" s="25"/>
      <c r="AG79">
        <f t="shared" si="5"/>
        <v>19.784468</v>
      </c>
      <c r="AI79" s="35">
        <f>PXIL!M79</f>
        <v>0</v>
      </c>
      <c r="AJ79" s="35">
        <f>PXIL!S79</f>
        <v>0</v>
      </c>
      <c r="AK79" s="35">
        <f>RTM_IEX!M79</f>
        <v>0.12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1.88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0.16723199999999999</v>
      </c>
      <c r="AD80">
        <f t="shared" si="4"/>
        <v>21.272768000000003</v>
      </c>
      <c r="AE80">
        <v>0</v>
      </c>
      <c r="AF80" s="25"/>
      <c r="AG80">
        <f t="shared" si="5"/>
        <v>21.272768000000003</v>
      </c>
      <c r="AI80" s="35">
        <f>PXIL!M80</f>
        <v>0</v>
      </c>
      <c r="AJ80" s="35">
        <f>PXIL!S80</f>
        <v>0</v>
      </c>
      <c r="AK80" s="35">
        <f>RTM_IEX!M80</f>
        <v>0.35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2.81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0.175812</v>
      </c>
      <c r="AD81">
        <f t="shared" si="4"/>
        <v>22.364187999999999</v>
      </c>
      <c r="AE81">
        <v>0</v>
      </c>
      <c r="AF81" s="25"/>
      <c r="AG81">
        <f t="shared" si="5"/>
        <v>22.364187999999999</v>
      </c>
      <c r="AI81" s="35">
        <f>PXIL!M81</f>
        <v>0</v>
      </c>
      <c r="AJ81" s="35">
        <f>PXIL!S81</f>
        <v>0</v>
      </c>
      <c r="AK81" s="35">
        <f>RTM_IEX!M81</f>
        <v>0.52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6.53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0.20077200000000001</v>
      </c>
      <c r="AD82">
        <f t="shared" si="4"/>
        <v>25.539228000000001</v>
      </c>
      <c r="AE82">
        <v>0</v>
      </c>
      <c r="AF82" s="25"/>
      <c r="AG82">
        <f t="shared" si="5"/>
        <v>25.539228000000001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0.224796</v>
      </c>
      <c r="AD83">
        <f t="shared" si="4"/>
        <v>28.595203999999999</v>
      </c>
      <c r="AE83">
        <v>0</v>
      </c>
      <c r="AF83" s="25"/>
      <c r="AG83">
        <f t="shared" si="5"/>
        <v>28.595203999999999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9.61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0.22705799999999998</v>
      </c>
      <c r="AD84">
        <f t="shared" si="4"/>
        <v>28.882942</v>
      </c>
      <c r="AE84">
        <v>0</v>
      </c>
      <c r="AF84" s="25"/>
      <c r="AG84">
        <f t="shared" si="5"/>
        <v>28.882942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9.9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6.53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0.20077200000000001</v>
      </c>
      <c r="AD85">
        <f t="shared" si="4"/>
        <v>25.539228000000001</v>
      </c>
      <c r="AE85">
        <v>0</v>
      </c>
      <c r="AF85" s="25"/>
      <c r="AG85">
        <f t="shared" si="5"/>
        <v>25.539228000000001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7.21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0.20607600000000001</v>
      </c>
      <c r="AD86">
        <f t="shared" si="4"/>
        <v>26.213924000000002</v>
      </c>
      <c r="AE86">
        <v>0</v>
      </c>
      <c r="AF86" s="25"/>
      <c r="AG86">
        <f t="shared" si="5"/>
        <v>26.213924000000002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5.09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0.18953999999999999</v>
      </c>
      <c r="AD87">
        <f t="shared" si="4"/>
        <v>24.11046</v>
      </c>
      <c r="AE87">
        <v>0</v>
      </c>
      <c r="AF87" s="25"/>
      <c r="AG87">
        <f t="shared" si="5"/>
        <v>24.11046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5.09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0.18953999999999999</v>
      </c>
      <c r="AD88">
        <f t="shared" si="4"/>
        <v>24.11046</v>
      </c>
      <c r="AE88">
        <v>0</v>
      </c>
      <c r="AF88" s="25"/>
      <c r="AG88">
        <f t="shared" si="5"/>
        <v>24.11046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5.48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0.192582</v>
      </c>
      <c r="AD89">
        <f t="shared" si="4"/>
        <v>24.497418</v>
      </c>
      <c r="AE89">
        <v>0</v>
      </c>
      <c r="AF89" s="25"/>
      <c r="AG89">
        <f t="shared" si="5"/>
        <v>24.497418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2.69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0.17082</v>
      </c>
      <c r="AD90">
        <f t="shared" si="4"/>
        <v>21.729180000000003</v>
      </c>
      <c r="AE90">
        <v>0</v>
      </c>
      <c r="AF90" s="25"/>
      <c r="AG90">
        <f t="shared" si="5"/>
        <v>21.729180000000003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3.17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0.17456400000000002</v>
      </c>
      <c r="AD91">
        <f t="shared" si="4"/>
        <v>22.205436000000002</v>
      </c>
      <c r="AE91">
        <v>0</v>
      </c>
      <c r="AF91" s="25"/>
      <c r="AG91">
        <f t="shared" si="5"/>
        <v>22.205436000000002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3.84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0.17979000000000001</v>
      </c>
      <c r="AD92">
        <f t="shared" si="4"/>
        <v>22.87021</v>
      </c>
      <c r="AE92">
        <v>0</v>
      </c>
      <c r="AF92" s="25"/>
      <c r="AG92">
        <f t="shared" si="5"/>
        <v>22.87021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3.55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0.17752799999999999</v>
      </c>
      <c r="AD93">
        <f t="shared" si="4"/>
        <v>22.582472000000003</v>
      </c>
      <c r="AE93">
        <v>0</v>
      </c>
      <c r="AF93" s="25"/>
      <c r="AG93">
        <f t="shared" si="5"/>
        <v>22.582472000000003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4.9000000000000004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0.18805799999999998</v>
      </c>
      <c r="AD94">
        <f t="shared" si="4"/>
        <v>23.921941999999998</v>
      </c>
      <c r="AE94">
        <v>0</v>
      </c>
      <c r="AF94" s="25"/>
      <c r="AG94">
        <f t="shared" si="5"/>
        <v>23.921941999999998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3.75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0.179088</v>
      </c>
      <c r="AD95">
        <f t="shared" si="4"/>
        <v>22.780912000000001</v>
      </c>
      <c r="AE95">
        <v>0</v>
      </c>
      <c r="AF95" s="25"/>
      <c r="AG95">
        <f t="shared" si="5"/>
        <v>22.780912000000001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0.16855799999999999</v>
      </c>
      <c r="AD96">
        <f t="shared" si="4"/>
        <v>21.441441999999999</v>
      </c>
      <c r="AE96">
        <v>0</v>
      </c>
      <c r="AF96" s="25"/>
      <c r="AG96">
        <f t="shared" si="5"/>
        <v>21.441441999999999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1.92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0.16481400000000002</v>
      </c>
      <c r="AD97">
        <f t="shared" si="4"/>
        <v>20.965186000000003</v>
      </c>
      <c r="AE97">
        <v>0</v>
      </c>
      <c r="AF97" s="25"/>
      <c r="AG97">
        <f t="shared" si="5"/>
        <v>20.965186000000003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18.920000000000002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0.14757600000000001</v>
      </c>
      <c r="AD98">
        <f t="shared" si="4"/>
        <v>18.772424000000001</v>
      </c>
      <c r="AE98">
        <v>0</v>
      </c>
      <c r="AF98" s="25"/>
      <c r="AG98">
        <f t="shared" si="5"/>
        <v>18.772424000000001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0.43625000000000042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2.5025000000000006E-2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3.7574939999999992E-3</v>
      </c>
      <c r="AD99">
        <f t="shared" si="6"/>
        <v>0.47797250600000002</v>
      </c>
      <c r="AE99">
        <f t="shared" ref="AE99:AT99" si="8">SUM(AE3:AE98)/4000</f>
        <v>0</v>
      </c>
      <c r="AG99">
        <f t="shared" si="8"/>
        <v>0.47797250600000002</v>
      </c>
      <c r="AI99">
        <f t="shared" si="8"/>
        <v>0</v>
      </c>
      <c r="AJ99">
        <f t="shared" si="8"/>
        <v>0</v>
      </c>
      <c r="AK99">
        <f t="shared" si="8"/>
        <v>1.5599999999999995E-3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1.8895000000000002E-2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45678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'[1]21'!B5</f>
        <v>0</v>
      </c>
      <c r="C3" s="16">
        <f>'[1]21'!C5</f>
        <v>130</v>
      </c>
      <c r="D3" s="16">
        <f>'[1]21'!D5</f>
        <v>0</v>
      </c>
      <c r="E3" s="16">
        <f>'[1]21'!E5</f>
        <v>90</v>
      </c>
      <c r="F3" s="15">
        <f>SUM(B3:E3)</f>
        <v>220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'[1]21'!B6</f>
        <v>0</v>
      </c>
      <c r="C4" s="16">
        <f>'[1]21'!C6</f>
        <v>130</v>
      </c>
      <c r="D4" s="16">
        <f>'[1]21'!D6</f>
        <v>0</v>
      </c>
      <c r="E4" s="16">
        <f>'[1]21'!E6</f>
        <v>90</v>
      </c>
      <c r="F4" s="15">
        <f>SUM(B4:E4)</f>
        <v>220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'[1]21'!B7</f>
        <v>0</v>
      </c>
      <c r="C5" s="16">
        <f>'[1]21'!C7</f>
        <v>130</v>
      </c>
      <c r="D5" s="16">
        <f>'[1]21'!D7</f>
        <v>0</v>
      </c>
      <c r="E5" s="16">
        <f>'[1]21'!E7</f>
        <v>90</v>
      </c>
      <c r="F5" s="15">
        <f t="shared" ref="F5:F68" si="6">SUM(B5:E5)</f>
        <v>220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'[1]21'!B8</f>
        <v>0</v>
      </c>
      <c r="C6" s="16">
        <f>'[1]21'!C8</f>
        <v>130</v>
      </c>
      <c r="D6" s="16">
        <f>'[1]21'!D8</f>
        <v>0</v>
      </c>
      <c r="E6" s="16">
        <f>'[1]21'!E8</f>
        <v>90</v>
      </c>
      <c r="F6" s="15">
        <f t="shared" si="6"/>
        <v>220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'[1]21'!B9</f>
        <v>0</v>
      </c>
      <c r="C7" s="16">
        <f>'[1]21'!C9</f>
        <v>130</v>
      </c>
      <c r="D7" s="16">
        <f>'[1]21'!D9</f>
        <v>0</v>
      </c>
      <c r="E7" s="16">
        <f>'[1]21'!E9</f>
        <v>90</v>
      </c>
      <c r="F7" s="15">
        <f t="shared" si="6"/>
        <v>220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'[1]21'!B10</f>
        <v>0</v>
      </c>
      <c r="C8" s="16">
        <f>'[1]21'!C10</f>
        <v>130</v>
      </c>
      <c r="D8" s="16">
        <f>'[1]21'!D10</f>
        <v>0</v>
      </c>
      <c r="E8" s="16">
        <f>'[1]21'!E10</f>
        <v>90</v>
      </c>
      <c r="F8" s="15">
        <f t="shared" si="6"/>
        <v>220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'[1]21'!B11</f>
        <v>0</v>
      </c>
      <c r="C9" s="16">
        <f>'[1]21'!C11</f>
        <v>130</v>
      </c>
      <c r="D9" s="16">
        <f>'[1]21'!D11</f>
        <v>0</v>
      </c>
      <c r="E9" s="16">
        <f>'[1]21'!E11</f>
        <v>90</v>
      </c>
      <c r="F9" s="15">
        <f t="shared" si="6"/>
        <v>220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'[1]21'!B12</f>
        <v>0</v>
      </c>
      <c r="C10" s="16">
        <f>'[1]21'!C12</f>
        <v>130</v>
      </c>
      <c r="D10" s="16">
        <f>'[1]21'!D12</f>
        <v>0</v>
      </c>
      <c r="E10" s="16">
        <f>'[1]21'!E12</f>
        <v>90</v>
      </c>
      <c r="F10" s="15">
        <f t="shared" si="6"/>
        <v>220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'[1]21'!B13</f>
        <v>0</v>
      </c>
      <c r="C11" s="16">
        <f>'[1]21'!C13</f>
        <v>130</v>
      </c>
      <c r="D11" s="16">
        <f>'[1]21'!D13</f>
        <v>0</v>
      </c>
      <c r="E11" s="16">
        <f>'[1]21'!E13</f>
        <v>90</v>
      </c>
      <c r="F11" s="15">
        <f t="shared" si="6"/>
        <v>220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'[1]21'!B14</f>
        <v>0</v>
      </c>
      <c r="C12" s="16">
        <f>'[1]21'!C14</f>
        <v>130</v>
      </c>
      <c r="D12" s="16">
        <f>'[1]21'!D14</f>
        <v>0</v>
      </c>
      <c r="E12" s="16">
        <f>'[1]21'!E14</f>
        <v>90</v>
      </c>
      <c r="F12" s="15">
        <f t="shared" si="6"/>
        <v>220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'[1]21'!B15</f>
        <v>0</v>
      </c>
      <c r="C13" s="16">
        <f>'[1]21'!C15</f>
        <v>130</v>
      </c>
      <c r="D13" s="16">
        <f>'[1]21'!D15</f>
        <v>0</v>
      </c>
      <c r="E13" s="16">
        <f>'[1]21'!E15</f>
        <v>90</v>
      </c>
      <c r="F13" s="15">
        <f t="shared" si="6"/>
        <v>220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'[1]21'!B16</f>
        <v>0</v>
      </c>
      <c r="C14" s="16">
        <f>'[1]21'!C16</f>
        <v>130</v>
      </c>
      <c r="D14" s="16">
        <f>'[1]21'!D16</f>
        <v>0</v>
      </c>
      <c r="E14" s="16">
        <f>'[1]21'!E16</f>
        <v>90</v>
      </c>
      <c r="F14" s="15">
        <f t="shared" si="6"/>
        <v>220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'[1]21'!B17</f>
        <v>0</v>
      </c>
      <c r="C15" s="16">
        <f>'[1]21'!C17</f>
        <v>130</v>
      </c>
      <c r="D15" s="16">
        <f>'[1]21'!D17</f>
        <v>0</v>
      </c>
      <c r="E15" s="16">
        <f>'[1]21'!E17</f>
        <v>90</v>
      </c>
      <c r="F15" s="15">
        <f t="shared" si="6"/>
        <v>220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'[1]21'!B18</f>
        <v>0</v>
      </c>
      <c r="C16" s="16">
        <f>'[1]21'!C18</f>
        <v>130</v>
      </c>
      <c r="D16" s="16">
        <f>'[1]21'!D18</f>
        <v>0</v>
      </c>
      <c r="E16" s="16">
        <f>'[1]21'!E18</f>
        <v>90</v>
      </c>
      <c r="F16" s="15">
        <f t="shared" si="6"/>
        <v>220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'[1]21'!B19</f>
        <v>0</v>
      </c>
      <c r="C17" s="16">
        <f>'[1]21'!C19</f>
        <v>130</v>
      </c>
      <c r="D17" s="16">
        <f>'[1]21'!D19</f>
        <v>0</v>
      </c>
      <c r="E17" s="16">
        <f>'[1]21'!E19</f>
        <v>90</v>
      </c>
      <c r="F17" s="15">
        <f t="shared" si="6"/>
        <v>220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'[1]21'!B20</f>
        <v>0</v>
      </c>
      <c r="C18" s="16">
        <f>'[1]21'!C20</f>
        <v>130</v>
      </c>
      <c r="D18" s="16">
        <f>'[1]21'!D20</f>
        <v>0</v>
      </c>
      <c r="E18" s="16">
        <f>'[1]21'!E20</f>
        <v>90</v>
      </c>
      <c r="F18" s="15">
        <f t="shared" si="6"/>
        <v>220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'[1]21'!B21</f>
        <v>0</v>
      </c>
      <c r="C19" s="16">
        <f>'[1]21'!C21</f>
        <v>130</v>
      </c>
      <c r="D19" s="16">
        <f>'[1]21'!D21</f>
        <v>0</v>
      </c>
      <c r="E19" s="16">
        <f>'[1]21'!E21</f>
        <v>90</v>
      </c>
      <c r="F19" s="15">
        <f t="shared" si="6"/>
        <v>220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'[1]21'!B22</f>
        <v>0</v>
      </c>
      <c r="C20" s="16">
        <f>'[1]21'!C22</f>
        <v>130</v>
      </c>
      <c r="D20" s="16">
        <f>'[1]21'!D22</f>
        <v>0</v>
      </c>
      <c r="E20" s="16">
        <f>'[1]21'!E22</f>
        <v>90</v>
      </c>
      <c r="F20" s="15">
        <f t="shared" si="6"/>
        <v>220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'[1]21'!B23</f>
        <v>0</v>
      </c>
      <c r="C21" s="16">
        <f>'[1]21'!C23</f>
        <v>130</v>
      </c>
      <c r="D21" s="16">
        <f>'[1]21'!D23</f>
        <v>0</v>
      </c>
      <c r="E21" s="16">
        <f>'[1]21'!E23</f>
        <v>90</v>
      </c>
      <c r="F21" s="15">
        <f t="shared" si="6"/>
        <v>220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'[1]21'!B24</f>
        <v>0</v>
      </c>
      <c r="C22" s="16">
        <f>'[1]21'!C24</f>
        <v>130</v>
      </c>
      <c r="D22" s="16">
        <f>'[1]21'!D24</f>
        <v>0</v>
      </c>
      <c r="E22" s="16">
        <f>'[1]21'!E24</f>
        <v>90</v>
      </c>
      <c r="F22" s="15">
        <f t="shared" si="6"/>
        <v>220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'[1]21'!B25</f>
        <v>0</v>
      </c>
      <c r="C23" s="16">
        <f>'[1]21'!C25</f>
        <v>130</v>
      </c>
      <c r="D23" s="16">
        <f>'[1]21'!D25</f>
        <v>0</v>
      </c>
      <c r="E23" s="16">
        <f>'[1]21'!E25</f>
        <v>90</v>
      </c>
      <c r="F23" s="15">
        <f t="shared" si="6"/>
        <v>220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'[1]21'!B26</f>
        <v>0</v>
      </c>
      <c r="C24" s="16">
        <f>'[1]21'!C26</f>
        <v>130</v>
      </c>
      <c r="D24" s="16">
        <f>'[1]21'!D26</f>
        <v>0</v>
      </c>
      <c r="E24" s="16">
        <f>'[1]21'!E26</f>
        <v>90</v>
      </c>
      <c r="F24" s="15">
        <f t="shared" si="6"/>
        <v>220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'[1]21'!B27</f>
        <v>0</v>
      </c>
      <c r="C25" s="16">
        <f>'[1]21'!C27</f>
        <v>130</v>
      </c>
      <c r="D25" s="16">
        <f>'[1]21'!D27</f>
        <v>0</v>
      </c>
      <c r="E25" s="16">
        <f>'[1]21'!E27</f>
        <v>90</v>
      </c>
      <c r="F25" s="15">
        <f t="shared" si="6"/>
        <v>220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'[1]21'!B28</f>
        <v>0</v>
      </c>
      <c r="C26" s="16">
        <f>'[1]21'!C28</f>
        <v>130</v>
      </c>
      <c r="D26" s="16">
        <f>'[1]21'!D28</f>
        <v>0</v>
      </c>
      <c r="E26" s="16">
        <f>'[1]21'!E28</f>
        <v>90</v>
      </c>
      <c r="F26" s="15">
        <f t="shared" si="6"/>
        <v>220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'[1]21'!B29</f>
        <v>0</v>
      </c>
      <c r="C27" s="16">
        <f>'[1]21'!C29</f>
        <v>130</v>
      </c>
      <c r="D27" s="16">
        <f>'[1]21'!D29</f>
        <v>0</v>
      </c>
      <c r="E27" s="16">
        <f>'[1]21'!E29</f>
        <v>90</v>
      </c>
      <c r="F27" s="15">
        <f t="shared" si="6"/>
        <v>220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'[1]21'!B30</f>
        <v>0</v>
      </c>
      <c r="C28" s="16">
        <f>'[1]21'!C30</f>
        <v>130</v>
      </c>
      <c r="D28" s="16">
        <f>'[1]21'!D30</f>
        <v>0</v>
      </c>
      <c r="E28" s="16">
        <f>'[1]21'!E30</f>
        <v>90</v>
      </c>
      <c r="F28" s="15">
        <f t="shared" si="6"/>
        <v>220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'[1]21'!B31</f>
        <v>0</v>
      </c>
      <c r="C29" s="16">
        <f>'[1]21'!C31</f>
        <v>130</v>
      </c>
      <c r="D29" s="16">
        <f>'[1]21'!D31</f>
        <v>0</v>
      </c>
      <c r="E29" s="16">
        <f>'[1]21'!E31</f>
        <v>90</v>
      </c>
      <c r="F29" s="15">
        <f t="shared" si="6"/>
        <v>220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'[1]21'!B32</f>
        <v>0</v>
      </c>
      <c r="C30" s="16">
        <f>'[1]21'!C32</f>
        <v>130</v>
      </c>
      <c r="D30" s="16">
        <f>'[1]21'!D32</f>
        <v>0</v>
      </c>
      <c r="E30" s="16">
        <f>'[1]21'!E32</f>
        <v>90</v>
      </c>
      <c r="F30" s="15">
        <f t="shared" si="6"/>
        <v>220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'[1]21'!B33</f>
        <v>0</v>
      </c>
      <c r="C31" s="16">
        <f>'[1]21'!C33</f>
        <v>130</v>
      </c>
      <c r="D31" s="16">
        <f>'[1]21'!D33</f>
        <v>0</v>
      </c>
      <c r="E31" s="16">
        <f>'[1]21'!E33</f>
        <v>90</v>
      </c>
      <c r="F31" s="15">
        <f t="shared" si="6"/>
        <v>220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'[1]21'!B34</f>
        <v>0</v>
      </c>
      <c r="C32" s="16">
        <f>'[1]21'!C34</f>
        <v>130</v>
      </c>
      <c r="D32" s="16">
        <f>'[1]21'!D34</f>
        <v>0</v>
      </c>
      <c r="E32" s="16">
        <f>'[1]21'!E34</f>
        <v>90</v>
      </c>
      <c r="F32" s="15">
        <f t="shared" si="6"/>
        <v>220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'[1]21'!B35</f>
        <v>0</v>
      </c>
      <c r="C33" s="16">
        <f>'[1]21'!C35</f>
        <v>130</v>
      </c>
      <c r="D33" s="16">
        <f>'[1]21'!D35</f>
        <v>0</v>
      </c>
      <c r="E33" s="16">
        <f>'[1]21'!E35</f>
        <v>90</v>
      </c>
      <c r="F33" s="15">
        <f t="shared" si="6"/>
        <v>220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'[1]21'!B36</f>
        <v>0</v>
      </c>
      <c r="C34" s="16">
        <f>'[1]21'!C36</f>
        <v>130</v>
      </c>
      <c r="D34" s="16">
        <f>'[1]21'!D36</f>
        <v>0</v>
      </c>
      <c r="E34" s="16">
        <f>'[1]21'!E36</f>
        <v>90</v>
      </c>
      <c r="F34" s="15">
        <f t="shared" si="6"/>
        <v>220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'[1]21'!B37</f>
        <v>0</v>
      </c>
      <c r="C35" s="16">
        <f>'[1]21'!C37</f>
        <v>130</v>
      </c>
      <c r="D35" s="16">
        <f>'[1]21'!D37</f>
        <v>0</v>
      </c>
      <c r="E35" s="16">
        <f>'[1]21'!E37</f>
        <v>90</v>
      </c>
      <c r="F35" s="15">
        <f t="shared" si="6"/>
        <v>220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'[1]21'!B38</f>
        <v>0</v>
      </c>
      <c r="C36" s="16">
        <f>'[1]21'!C38</f>
        <v>130</v>
      </c>
      <c r="D36" s="16">
        <f>'[1]21'!D38</f>
        <v>0</v>
      </c>
      <c r="E36" s="16">
        <f>'[1]21'!E38</f>
        <v>90</v>
      </c>
      <c r="F36" s="15">
        <f t="shared" si="6"/>
        <v>220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'[1]21'!B39</f>
        <v>0</v>
      </c>
      <c r="C37" s="16">
        <f>'[1]21'!C39</f>
        <v>130</v>
      </c>
      <c r="D37" s="16">
        <f>'[1]21'!D39</f>
        <v>0</v>
      </c>
      <c r="E37" s="16">
        <f>'[1]21'!E39</f>
        <v>90</v>
      </c>
      <c r="F37" s="15">
        <f t="shared" si="6"/>
        <v>220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'[1]21'!B40</f>
        <v>0</v>
      </c>
      <c r="C38" s="16">
        <f>'[1]21'!C40</f>
        <v>130</v>
      </c>
      <c r="D38" s="16">
        <f>'[1]21'!D40</f>
        <v>0</v>
      </c>
      <c r="E38" s="16">
        <f>'[1]21'!E40</f>
        <v>90</v>
      </c>
      <c r="F38" s="15">
        <f t="shared" si="6"/>
        <v>220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'[1]21'!B41</f>
        <v>0</v>
      </c>
      <c r="C39" s="16">
        <f>'[1]21'!C41</f>
        <v>130</v>
      </c>
      <c r="D39" s="16">
        <f>'[1]21'!D41</f>
        <v>0</v>
      </c>
      <c r="E39" s="16">
        <f>'[1]21'!E41</f>
        <v>90</v>
      </c>
      <c r="F39" s="15">
        <f t="shared" si="6"/>
        <v>220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'[1]21'!B42</f>
        <v>0</v>
      </c>
      <c r="C40" s="16">
        <f>'[1]21'!C42</f>
        <v>130</v>
      </c>
      <c r="D40" s="16">
        <f>'[1]21'!D42</f>
        <v>0</v>
      </c>
      <c r="E40" s="16">
        <f>'[1]21'!E42</f>
        <v>90</v>
      </c>
      <c r="F40" s="15">
        <f t="shared" si="6"/>
        <v>220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'[1]21'!B43</f>
        <v>0</v>
      </c>
      <c r="C41" s="16">
        <f>'[1]21'!C43</f>
        <v>130</v>
      </c>
      <c r="D41" s="16">
        <f>'[1]21'!D43</f>
        <v>0</v>
      </c>
      <c r="E41" s="16">
        <f>'[1]21'!E43</f>
        <v>90</v>
      </c>
      <c r="F41" s="15">
        <f t="shared" si="6"/>
        <v>220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'[1]21'!B44</f>
        <v>0</v>
      </c>
      <c r="C42" s="16">
        <f>'[1]21'!C44</f>
        <v>130</v>
      </c>
      <c r="D42" s="16">
        <f>'[1]21'!D44</f>
        <v>0</v>
      </c>
      <c r="E42" s="16">
        <f>'[1]21'!E44</f>
        <v>90</v>
      </c>
      <c r="F42" s="15">
        <f t="shared" si="6"/>
        <v>220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'[1]21'!B45</f>
        <v>0</v>
      </c>
      <c r="C43" s="16">
        <f>'[1]21'!C45</f>
        <v>130</v>
      </c>
      <c r="D43" s="16">
        <f>'[1]21'!D45</f>
        <v>0</v>
      </c>
      <c r="E43" s="16">
        <f>'[1]21'!E45</f>
        <v>90</v>
      </c>
      <c r="F43" s="15">
        <f t="shared" si="6"/>
        <v>220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'[1]21'!B46</f>
        <v>0</v>
      </c>
      <c r="C44" s="16">
        <f>'[1]21'!C46</f>
        <v>130</v>
      </c>
      <c r="D44" s="16">
        <f>'[1]21'!D46</f>
        <v>0</v>
      </c>
      <c r="E44" s="16">
        <f>'[1]21'!E46</f>
        <v>90</v>
      </c>
      <c r="F44" s="15">
        <f t="shared" si="6"/>
        <v>220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'[1]21'!B47</f>
        <v>0</v>
      </c>
      <c r="C45" s="16">
        <f>'[1]21'!C47</f>
        <v>130</v>
      </c>
      <c r="D45" s="16">
        <f>'[1]21'!D47</f>
        <v>0</v>
      </c>
      <c r="E45" s="16">
        <f>'[1]21'!E47</f>
        <v>90</v>
      </c>
      <c r="F45" s="15">
        <f t="shared" si="6"/>
        <v>220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'[1]21'!B48</f>
        <v>0</v>
      </c>
      <c r="C46" s="16">
        <f>'[1]21'!C48</f>
        <v>130</v>
      </c>
      <c r="D46" s="16">
        <f>'[1]21'!D48</f>
        <v>0</v>
      </c>
      <c r="E46" s="16">
        <f>'[1]21'!E48</f>
        <v>90</v>
      </c>
      <c r="F46" s="15">
        <f t="shared" si="6"/>
        <v>220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'[1]21'!B49</f>
        <v>0</v>
      </c>
      <c r="C47" s="16">
        <f>'[1]21'!C49</f>
        <v>130</v>
      </c>
      <c r="D47" s="16">
        <f>'[1]21'!D49</f>
        <v>0</v>
      </c>
      <c r="E47" s="16">
        <f>'[1]21'!E49</f>
        <v>90</v>
      </c>
      <c r="F47" s="15">
        <f t="shared" si="6"/>
        <v>220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'[1]21'!B50</f>
        <v>0</v>
      </c>
      <c r="C48" s="16">
        <f>'[1]21'!C50</f>
        <v>130</v>
      </c>
      <c r="D48" s="16">
        <f>'[1]21'!D50</f>
        <v>0</v>
      </c>
      <c r="E48" s="16">
        <f>'[1]21'!E50</f>
        <v>90</v>
      </c>
      <c r="F48" s="15">
        <f t="shared" si="6"/>
        <v>220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'[1]21'!B51</f>
        <v>0</v>
      </c>
      <c r="C49" s="16">
        <f>'[1]21'!C51</f>
        <v>130</v>
      </c>
      <c r="D49" s="16">
        <f>'[1]21'!D51</f>
        <v>0</v>
      </c>
      <c r="E49" s="16">
        <f>'[1]21'!E51</f>
        <v>90</v>
      </c>
      <c r="F49" s="15">
        <f t="shared" si="6"/>
        <v>220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'[1]21'!B52</f>
        <v>0</v>
      </c>
      <c r="C50" s="16">
        <f>'[1]21'!C52</f>
        <v>130</v>
      </c>
      <c r="D50" s="16">
        <f>'[1]21'!D52</f>
        <v>0</v>
      </c>
      <c r="E50" s="16">
        <f>'[1]21'!E52</f>
        <v>90</v>
      </c>
      <c r="F50" s="15">
        <f t="shared" si="6"/>
        <v>220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'[1]21'!B53</f>
        <v>0</v>
      </c>
      <c r="C51" s="16">
        <f>'[1]21'!C53</f>
        <v>130</v>
      </c>
      <c r="D51" s="16">
        <f>'[1]21'!D53</f>
        <v>0</v>
      </c>
      <c r="E51" s="16">
        <f>'[1]21'!E53</f>
        <v>90</v>
      </c>
      <c r="F51" s="15">
        <f t="shared" si="6"/>
        <v>220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'[1]21'!B54</f>
        <v>0</v>
      </c>
      <c r="C52" s="16">
        <f>'[1]21'!C54</f>
        <v>130</v>
      </c>
      <c r="D52" s="16">
        <f>'[1]21'!D54</f>
        <v>0</v>
      </c>
      <c r="E52" s="16">
        <f>'[1]21'!E54</f>
        <v>90</v>
      </c>
      <c r="F52" s="15">
        <f t="shared" si="6"/>
        <v>220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'[1]21'!B55</f>
        <v>0</v>
      </c>
      <c r="C53" s="16">
        <f>'[1]21'!C55</f>
        <v>130</v>
      </c>
      <c r="D53" s="16">
        <f>'[1]21'!D55</f>
        <v>0</v>
      </c>
      <c r="E53" s="16">
        <f>'[1]21'!E55</f>
        <v>90</v>
      </c>
      <c r="F53" s="15">
        <f t="shared" si="6"/>
        <v>220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'[1]21'!B56</f>
        <v>0</v>
      </c>
      <c r="C54" s="16">
        <f>'[1]21'!C56</f>
        <v>130</v>
      </c>
      <c r="D54" s="16">
        <f>'[1]21'!D56</f>
        <v>0</v>
      </c>
      <c r="E54" s="16">
        <f>'[1]21'!E56</f>
        <v>90</v>
      </c>
      <c r="F54" s="15">
        <f t="shared" si="6"/>
        <v>220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'[1]21'!B57</f>
        <v>0</v>
      </c>
      <c r="C55" s="16">
        <f>'[1]21'!C57</f>
        <v>130</v>
      </c>
      <c r="D55" s="16">
        <f>'[1]21'!D57</f>
        <v>0</v>
      </c>
      <c r="E55" s="16">
        <f>'[1]21'!E57</f>
        <v>90</v>
      </c>
      <c r="F55" s="15">
        <f t="shared" si="6"/>
        <v>220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'[1]21'!B58</f>
        <v>0</v>
      </c>
      <c r="C56" s="16">
        <f>'[1]21'!C58</f>
        <v>130</v>
      </c>
      <c r="D56" s="16">
        <f>'[1]21'!D58</f>
        <v>0</v>
      </c>
      <c r="E56" s="16">
        <f>'[1]21'!E58</f>
        <v>90</v>
      </c>
      <c r="F56" s="15">
        <f t="shared" si="6"/>
        <v>220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'[1]21'!B59</f>
        <v>0</v>
      </c>
      <c r="C57" s="16">
        <f>'[1]21'!C59</f>
        <v>130</v>
      </c>
      <c r="D57" s="16">
        <f>'[1]21'!D59</f>
        <v>0</v>
      </c>
      <c r="E57" s="16">
        <f>'[1]21'!E59</f>
        <v>90</v>
      </c>
      <c r="F57" s="15">
        <f t="shared" si="6"/>
        <v>220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'[1]21'!B60</f>
        <v>0</v>
      </c>
      <c r="C58" s="16">
        <f>'[1]21'!C60</f>
        <v>130</v>
      </c>
      <c r="D58" s="16">
        <f>'[1]21'!D60</f>
        <v>0</v>
      </c>
      <c r="E58" s="16">
        <f>'[1]21'!E60</f>
        <v>90</v>
      </c>
      <c r="F58" s="15">
        <f t="shared" si="6"/>
        <v>220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'[1]21'!B61</f>
        <v>0</v>
      </c>
      <c r="C59" s="16">
        <f>'[1]21'!C61</f>
        <v>130</v>
      </c>
      <c r="D59" s="16">
        <f>'[1]21'!D61</f>
        <v>0</v>
      </c>
      <c r="E59" s="16">
        <f>'[1]21'!E61</f>
        <v>90</v>
      </c>
      <c r="F59" s="15">
        <f t="shared" si="6"/>
        <v>220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'[1]21'!B62</f>
        <v>0</v>
      </c>
      <c r="C60" s="16">
        <f>'[1]21'!C62</f>
        <v>130</v>
      </c>
      <c r="D60" s="16">
        <f>'[1]21'!D62</f>
        <v>0</v>
      </c>
      <c r="E60" s="16">
        <f>'[1]21'!E62</f>
        <v>90</v>
      </c>
      <c r="F60" s="15">
        <f t="shared" si="6"/>
        <v>220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'[1]21'!B63</f>
        <v>0</v>
      </c>
      <c r="C61" s="16">
        <f>'[1]21'!C63</f>
        <v>130</v>
      </c>
      <c r="D61" s="16">
        <f>'[1]21'!D63</f>
        <v>0</v>
      </c>
      <c r="E61" s="16">
        <f>'[1]21'!E63</f>
        <v>90</v>
      </c>
      <c r="F61" s="15">
        <f t="shared" si="6"/>
        <v>220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'[1]21'!B64</f>
        <v>0</v>
      </c>
      <c r="C62" s="16">
        <f>'[1]21'!C64</f>
        <v>130</v>
      </c>
      <c r="D62" s="16">
        <f>'[1]21'!D64</f>
        <v>0</v>
      </c>
      <c r="E62" s="16">
        <f>'[1]21'!E64</f>
        <v>90</v>
      </c>
      <c r="F62" s="15">
        <f t="shared" si="6"/>
        <v>220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'[1]21'!B65</f>
        <v>0</v>
      </c>
      <c r="C63" s="16">
        <f>'[1]21'!C65</f>
        <v>130</v>
      </c>
      <c r="D63" s="16">
        <f>'[1]21'!D65</f>
        <v>0</v>
      </c>
      <c r="E63" s="16">
        <f>'[1]21'!E65</f>
        <v>90</v>
      </c>
      <c r="F63" s="15">
        <f t="shared" si="6"/>
        <v>220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'[1]21'!B66</f>
        <v>0</v>
      </c>
      <c r="C64" s="16">
        <f>'[1]21'!C66</f>
        <v>130</v>
      </c>
      <c r="D64" s="16">
        <f>'[1]21'!D66</f>
        <v>0</v>
      </c>
      <c r="E64" s="16">
        <f>'[1]21'!E66</f>
        <v>90</v>
      </c>
      <c r="F64" s="15">
        <f t="shared" si="6"/>
        <v>220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'[1]21'!B67</f>
        <v>0</v>
      </c>
      <c r="C65" s="16">
        <f>'[1]21'!C67</f>
        <v>130</v>
      </c>
      <c r="D65" s="16">
        <f>'[1]21'!D67</f>
        <v>0</v>
      </c>
      <c r="E65" s="16">
        <f>'[1]21'!E67</f>
        <v>90</v>
      </c>
      <c r="F65" s="15">
        <f t="shared" si="6"/>
        <v>220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'[1]21'!B68</f>
        <v>0</v>
      </c>
      <c r="C66" s="16">
        <f>'[1]21'!C68</f>
        <v>130</v>
      </c>
      <c r="D66" s="16">
        <f>'[1]21'!D68</f>
        <v>0</v>
      </c>
      <c r="E66" s="16">
        <f>'[1]21'!E68</f>
        <v>90</v>
      </c>
      <c r="F66" s="15">
        <f t="shared" si="6"/>
        <v>220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'[1]21'!B69</f>
        <v>0</v>
      </c>
      <c r="C67" s="16">
        <f>'[1]21'!C69</f>
        <v>130</v>
      </c>
      <c r="D67" s="16">
        <f>'[1]21'!D69</f>
        <v>0</v>
      </c>
      <c r="E67" s="16">
        <f>'[1]21'!E69</f>
        <v>90</v>
      </c>
      <c r="F67" s="15">
        <f t="shared" si="6"/>
        <v>220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'[1]21'!B70</f>
        <v>0</v>
      </c>
      <c r="C68" s="16">
        <f>'[1]21'!C70</f>
        <v>130</v>
      </c>
      <c r="D68" s="16">
        <f>'[1]21'!D70</f>
        <v>0</v>
      </c>
      <c r="E68" s="16">
        <f>'[1]21'!E70</f>
        <v>90</v>
      </c>
      <c r="F68" s="15">
        <f t="shared" si="6"/>
        <v>220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'[1]21'!B71</f>
        <v>0</v>
      </c>
      <c r="C69" s="16">
        <f>'[1]21'!C71</f>
        <v>130</v>
      </c>
      <c r="D69" s="16">
        <f>'[1]21'!D71</f>
        <v>0</v>
      </c>
      <c r="E69" s="16">
        <f>'[1]21'!E71</f>
        <v>90</v>
      </c>
      <c r="F69" s="15">
        <f t="shared" ref="F69:F98" si="17">SUM(B69:E69)</f>
        <v>220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'[1]21'!B72</f>
        <v>0</v>
      </c>
      <c r="C70" s="16">
        <f>'[1]21'!C72</f>
        <v>130</v>
      </c>
      <c r="D70" s="16">
        <f>'[1]21'!D72</f>
        <v>0</v>
      </c>
      <c r="E70" s="16">
        <f>'[1]21'!E72</f>
        <v>90</v>
      </c>
      <c r="F70" s="15">
        <f t="shared" si="17"/>
        <v>220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'[1]21'!B73</f>
        <v>0</v>
      </c>
      <c r="C71" s="16">
        <f>'[1]21'!C73</f>
        <v>130</v>
      </c>
      <c r="D71" s="16">
        <f>'[1]21'!D73</f>
        <v>0</v>
      </c>
      <c r="E71" s="16">
        <f>'[1]21'!E73</f>
        <v>90</v>
      </c>
      <c r="F71" s="15">
        <f t="shared" si="17"/>
        <v>220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'[1]21'!B74</f>
        <v>0</v>
      </c>
      <c r="C72" s="16">
        <f>'[1]21'!C74</f>
        <v>130</v>
      </c>
      <c r="D72" s="16">
        <f>'[1]21'!D74</f>
        <v>0</v>
      </c>
      <c r="E72" s="16">
        <f>'[1]21'!E74</f>
        <v>90</v>
      </c>
      <c r="F72" s="15">
        <f t="shared" si="17"/>
        <v>220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'[1]21'!B75</f>
        <v>0</v>
      </c>
      <c r="C73" s="16">
        <f>'[1]21'!C75</f>
        <v>130</v>
      </c>
      <c r="D73" s="16">
        <f>'[1]21'!D75</f>
        <v>0</v>
      </c>
      <c r="E73" s="16">
        <f>'[1]21'!E75</f>
        <v>90</v>
      </c>
      <c r="F73" s="15">
        <f t="shared" si="17"/>
        <v>220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'[1]21'!B76</f>
        <v>0</v>
      </c>
      <c r="C74" s="16">
        <f>'[1]21'!C76</f>
        <v>130</v>
      </c>
      <c r="D74" s="16">
        <f>'[1]21'!D76</f>
        <v>0</v>
      </c>
      <c r="E74" s="16">
        <f>'[1]21'!E76</f>
        <v>90</v>
      </c>
      <c r="F74" s="15">
        <f t="shared" si="17"/>
        <v>220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'[1]21'!B77</f>
        <v>0</v>
      </c>
      <c r="C75" s="16">
        <f>'[1]21'!C77</f>
        <v>130</v>
      </c>
      <c r="D75" s="16">
        <f>'[1]21'!D77</f>
        <v>0</v>
      </c>
      <c r="E75" s="16">
        <f>'[1]21'!E77</f>
        <v>90</v>
      </c>
      <c r="F75" s="15">
        <f t="shared" si="17"/>
        <v>220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'[1]21'!B78</f>
        <v>0</v>
      </c>
      <c r="C76" s="16">
        <f>'[1]21'!C78</f>
        <v>130</v>
      </c>
      <c r="D76" s="16">
        <f>'[1]21'!D78</f>
        <v>0</v>
      </c>
      <c r="E76" s="16">
        <f>'[1]21'!E78</f>
        <v>90</v>
      </c>
      <c r="F76" s="15">
        <f t="shared" si="17"/>
        <v>220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'[1]21'!B79</f>
        <v>0</v>
      </c>
      <c r="C77" s="16">
        <f>'[1]21'!C79</f>
        <v>130</v>
      </c>
      <c r="D77" s="16">
        <f>'[1]21'!D79</f>
        <v>0</v>
      </c>
      <c r="E77" s="16">
        <f>'[1]21'!E79</f>
        <v>90</v>
      </c>
      <c r="F77" s="15">
        <f t="shared" si="17"/>
        <v>220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'[1]21'!B80</f>
        <v>0</v>
      </c>
      <c r="C78" s="16">
        <f>'[1]21'!C80</f>
        <v>130</v>
      </c>
      <c r="D78" s="16">
        <f>'[1]21'!D80</f>
        <v>0</v>
      </c>
      <c r="E78" s="16">
        <f>'[1]21'!E80</f>
        <v>90</v>
      </c>
      <c r="F78" s="15">
        <f t="shared" si="17"/>
        <v>220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'[1]21'!B81</f>
        <v>0</v>
      </c>
      <c r="C79" s="16">
        <f>'[1]21'!C81</f>
        <v>130</v>
      </c>
      <c r="D79" s="16">
        <f>'[1]21'!D81</f>
        <v>0</v>
      </c>
      <c r="E79" s="16">
        <f>'[1]21'!E81</f>
        <v>90</v>
      </c>
      <c r="F79" s="15">
        <f t="shared" si="17"/>
        <v>220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'[1]21'!B82</f>
        <v>0</v>
      </c>
      <c r="C80" s="16">
        <f>'[1]21'!C82</f>
        <v>130</v>
      </c>
      <c r="D80" s="16">
        <f>'[1]21'!D82</f>
        <v>0</v>
      </c>
      <c r="E80" s="16">
        <f>'[1]21'!E82</f>
        <v>90</v>
      </c>
      <c r="F80" s="15">
        <f t="shared" si="17"/>
        <v>220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'[1]21'!B83</f>
        <v>0</v>
      </c>
      <c r="C81" s="16">
        <f>'[1]21'!C83</f>
        <v>130</v>
      </c>
      <c r="D81" s="16">
        <f>'[1]21'!D83</f>
        <v>0</v>
      </c>
      <c r="E81" s="16">
        <f>'[1]21'!E83</f>
        <v>90</v>
      </c>
      <c r="F81" s="15">
        <f t="shared" si="17"/>
        <v>220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'[1]21'!B84</f>
        <v>0</v>
      </c>
      <c r="C82" s="16">
        <f>'[1]21'!C84</f>
        <v>130</v>
      </c>
      <c r="D82" s="16">
        <f>'[1]21'!D84</f>
        <v>0</v>
      </c>
      <c r="E82" s="16">
        <f>'[1]21'!E84</f>
        <v>90</v>
      </c>
      <c r="F82" s="15">
        <f t="shared" si="17"/>
        <v>220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'[1]21'!B85</f>
        <v>0</v>
      </c>
      <c r="C83" s="16">
        <f>'[1]21'!C85</f>
        <v>130</v>
      </c>
      <c r="D83" s="16">
        <f>'[1]21'!D85</f>
        <v>0</v>
      </c>
      <c r="E83" s="16">
        <f>'[1]21'!E85</f>
        <v>90</v>
      </c>
      <c r="F83" s="15">
        <f t="shared" si="17"/>
        <v>220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'[1]21'!B86</f>
        <v>0</v>
      </c>
      <c r="C84" s="16">
        <f>'[1]21'!C86</f>
        <v>130</v>
      </c>
      <c r="D84" s="16">
        <f>'[1]21'!D86</f>
        <v>0</v>
      </c>
      <c r="E84" s="16">
        <f>'[1]21'!E86</f>
        <v>90</v>
      </c>
      <c r="F84" s="15">
        <f t="shared" si="17"/>
        <v>220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'[1]21'!B87</f>
        <v>0</v>
      </c>
      <c r="C85" s="16">
        <f>'[1]21'!C87</f>
        <v>130</v>
      </c>
      <c r="D85" s="16">
        <f>'[1]21'!D87</f>
        <v>0</v>
      </c>
      <c r="E85" s="16">
        <f>'[1]21'!E87</f>
        <v>90</v>
      </c>
      <c r="F85" s="15">
        <f t="shared" si="17"/>
        <v>220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'[1]21'!B88</f>
        <v>0</v>
      </c>
      <c r="C86" s="16">
        <f>'[1]21'!C88</f>
        <v>130</v>
      </c>
      <c r="D86" s="16">
        <f>'[1]21'!D88</f>
        <v>0</v>
      </c>
      <c r="E86" s="16">
        <f>'[1]21'!E88</f>
        <v>90</v>
      </c>
      <c r="F86" s="15">
        <f t="shared" si="17"/>
        <v>220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'[1]21'!B89</f>
        <v>0</v>
      </c>
      <c r="C87" s="16">
        <f>'[1]21'!C89</f>
        <v>130</v>
      </c>
      <c r="D87" s="16">
        <f>'[1]21'!D89</f>
        <v>0</v>
      </c>
      <c r="E87" s="16">
        <f>'[1]21'!E89</f>
        <v>90</v>
      </c>
      <c r="F87" s="15">
        <f t="shared" si="17"/>
        <v>220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'[1]21'!B90</f>
        <v>0</v>
      </c>
      <c r="C88" s="16">
        <f>'[1]21'!C90</f>
        <v>130</v>
      </c>
      <c r="D88" s="16">
        <f>'[1]21'!D90</f>
        <v>0</v>
      </c>
      <c r="E88" s="16">
        <f>'[1]21'!E90</f>
        <v>90</v>
      </c>
      <c r="F88" s="15">
        <f t="shared" si="17"/>
        <v>220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'[1]21'!B91</f>
        <v>0</v>
      </c>
      <c r="C89" s="16">
        <f>'[1]21'!C91</f>
        <v>130</v>
      </c>
      <c r="D89" s="16">
        <f>'[1]21'!D91</f>
        <v>0</v>
      </c>
      <c r="E89" s="16">
        <f>'[1]21'!E91</f>
        <v>90</v>
      </c>
      <c r="F89" s="15">
        <f t="shared" si="17"/>
        <v>220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'[1]21'!B92</f>
        <v>0</v>
      </c>
      <c r="C90" s="16">
        <f>'[1]21'!C92</f>
        <v>130</v>
      </c>
      <c r="D90" s="16">
        <f>'[1]21'!D92</f>
        <v>0</v>
      </c>
      <c r="E90" s="16">
        <f>'[1]21'!E92</f>
        <v>90</v>
      </c>
      <c r="F90" s="15">
        <f t="shared" si="17"/>
        <v>220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'[1]21'!B93</f>
        <v>0</v>
      </c>
      <c r="C91" s="16">
        <f>'[1]21'!C93</f>
        <v>130</v>
      </c>
      <c r="D91" s="16">
        <f>'[1]21'!D93</f>
        <v>0</v>
      </c>
      <c r="E91" s="16">
        <f>'[1]21'!E93</f>
        <v>90</v>
      </c>
      <c r="F91" s="15">
        <f t="shared" si="17"/>
        <v>220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'[1]21'!B94</f>
        <v>0</v>
      </c>
      <c r="C92" s="16">
        <f>'[1]21'!C94</f>
        <v>130</v>
      </c>
      <c r="D92" s="16">
        <f>'[1]21'!D94</f>
        <v>0</v>
      </c>
      <c r="E92" s="16">
        <f>'[1]21'!E94</f>
        <v>90</v>
      </c>
      <c r="F92" s="15">
        <f t="shared" si="17"/>
        <v>220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'[1]21'!B95</f>
        <v>0</v>
      </c>
      <c r="C93" s="16">
        <f>'[1]21'!C95</f>
        <v>130</v>
      </c>
      <c r="D93" s="16">
        <f>'[1]21'!D95</f>
        <v>0</v>
      </c>
      <c r="E93" s="16">
        <f>'[1]21'!E95</f>
        <v>90</v>
      </c>
      <c r="F93" s="15">
        <f t="shared" si="17"/>
        <v>220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'[1]21'!B96</f>
        <v>0</v>
      </c>
      <c r="C94" s="16">
        <f>'[1]21'!C96</f>
        <v>130</v>
      </c>
      <c r="D94" s="16">
        <f>'[1]21'!D96</f>
        <v>0</v>
      </c>
      <c r="E94" s="16">
        <f>'[1]21'!E96</f>
        <v>90</v>
      </c>
      <c r="F94" s="15">
        <f t="shared" si="17"/>
        <v>220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'[1]21'!B97</f>
        <v>0</v>
      </c>
      <c r="C95" s="16">
        <f>'[1]21'!C97</f>
        <v>130</v>
      </c>
      <c r="D95" s="16">
        <f>'[1]21'!D97</f>
        <v>0</v>
      </c>
      <c r="E95" s="16">
        <f>'[1]21'!E97</f>
        <v>90</v>
      </c>
      <c r="F95" s="15">
        <f t="shared" si="17"/>
        <v>220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'[1]21'!B98</f>
        <v>0</v>
      </c>
      <c r="C96" s="16">
        <f>'[1]21'!C98</f>
        <v>130</v>
      </c>
      <c r="D96" s="16">
        <f>'[1]21'!D98</f>
        <v>0</v>
      </c>
      <c r="E96" s="16">
        <f>'[1]21'!E98</f>
        <v>90</v>
      </c>
      <c r="F96" s="15">
        <f t="shared" si="17"/>
        <v>220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'[1]21'!B99</f>
        <v>0</v>
      </c>
      <c r="C97" s="16">
        <f>'[1]21'!C99</f>
        <v>130</v>
      </c>
      <c r="D97" s="16">
        <f>'[1]21'!D99</f>
        <v>0</v>
      </c>
      <c r="E97" s="16">
        <f>'[1]21'!E99</f>
        <v>90</v>
      </c>
      <c r="F97" s="15">
        <f t="shared" si="17"/>
        <v>220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'[1]21'!B100</f>
        <v>0</v>
      </c>
      <c r="C98" s="16">
        <f>'[1]21'!C100</f>
        <v>130</v>
      </c>
      <c r="D98" s="16">
        <f>'[1]21'!D100</f>
        <v>0</v>
      </c>
      <c r="E98" s="16">
        <f>'[1]21'!E100</f>
        <v>90</v>
      </c>
      <c r="F98" s="15">
        <f t="shared" si="17"/>
        <v>220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3.12</v>
      </c>
      <c r="D99" s="15">
        <f t="shared" si="18"/>
        <v>0</v>
      </c>
      <c r="E99" s="15">
        <f t="shared" si="18"/>
        <v>2.16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45678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0">
        <f>'[2]21'!B5</f>
        <v>84</v>
      </c>
      <c r="C3" s="201">
        <f>'[2]21'!C5</f>
        <v>0</v>
      </c>
      <c r="D3" s="201">
        <f>'[2]21'!D5</f>
        <v>0</v>
      </c>
      <c r="E3" s="201">
        <f>'[2]21'!E5</f>
        <v>0</v>
      </c>
      <c r="F3" s="15">
        <f>SUM(B3:E3)</f>
        <v>84</v>
      </c>
      <c r="G3" s="200">
        <f>'[2]21'!H5</f>
        <v>39</v>
      </c>
      <c r="H3" s="201">
        <f>'[2]21'!I5</f>
        <v>0</v>
      </c>
      <c r="I3" s="201">
        <f>'[2]21'!J5</f>
        <v>0</v>
      </c>
      <c r="J3" s="201">
        <f>'[2]21'!K5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0">
        <f>'[2]21'!B6</f>
        <v>84</v>
      </c>
      <c r="C4" s="201">
        <f>'[2]21'!C6</f>
        <v>0</v>
      </c>
      <c r="D4" s="201">
        <f>'[2]21'!D6</f>
        <v>0</v>
      </c>
      <c r="E4" s="201">
        <f>'[2]21'!E6</f>
        <v>0</v>
      </c>
      <c r="F4" s="15">
        <f>SUM(B4:E4)</f>
        <v>84</v>
      </c>
      <c r="G4" s="200">
        <f>'[2]21'!H6</f>
        <v>39</v>
      </c>
      <c r="H4" s="201">
        <f>'[2]21'!I6</f>
        <v>0</v>
      </c>
      <c r="I4" s="201">
        <f>'[2]21'!J6</f>
        <v>0</v>
      </c>
      <c r="J4" s="201">
        <f>'[2]21'!K6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0">
        <f>'[2]21'!B7</f>
        <v>84</v>
      </c>
      <c r="C5" s="201">
        <f>'[2]21'!C7</f>
        <v>0</v>
      </c>
      <c r="D5" s="201">
        <f>'[2]21'!D7</f>
        <v>0</v>
      </c>
      <c r="E5" s="201">
        <f>'[2]21'!E7</f>
        <v>0</v>
      </c>
      <c r="F5" s="15">
        <f t="shared" ref="F5:F68" si="6">SUM(B5:E5)</f>
        <v>84</v>
      </c>
      <c r="G5" s="200">
        <f>'[2]21'!H7</f>
        <v>39</v>
      </c>
      <c r="H5" s="201">
        <f>'[2]21'!I7</f>
        <v>0</v>
      </c>
      <c r="I5" s="201">
        <f>'[2]21'!J7</f>
        <v>0</v>
      </c>
      <c r="J5" s="201">
        <f>'[2]21'!K7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0">
        <f>'[2]21'!B8</f>
        <v>84</v>
      </c>
      <c r="C6" s="201">
        <f>'[2]21'!C8</f>
        <v>0</v>
      </c>
      <c r="D6" s="201">
        <f>'[2]21'!D8</f>
        <v>0</v>
      </c>
      <c r="E6" s="201">
        <f>'[2]21'!E8</f>
        <v>0</v>
      </c>
      <c r="F6" s="15">
        <f t="shared" si="6"/>
        <v>84</v>
      </c>
      <c r="G6" s="200">
        <f>'[2]21'!H8</f>
        <v>39</v>
      </c>
      <c r="H6" s="201">
        <f>'[2]21'!I8</f>
        <v>0</v>
      </c>
      <c r="I6" s="201">
        <f>'[2]21'!J8</f>
        <v>0</v>
      </c>
      <c r="J6" s="201">
        <f>'[2]21'!K8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0">
        <f>'[2]21'!B9</f>
        <v>84</v>
      </c>
      <c r="C7" s="201">
        <f>'[2]21'!C9</f>
        <v>0</v>
      </c>
      <c r="D7" s="201">
        <f>'[2]21'!D9</f>
        <v>0</v>
      </c>
      <c r="E7" s="201">
        <f>'[2]21'!E9</f>
        <v>0</v>
      </c>
      <c r="F7" s="15">
        <f t="shared" si="6"/>
        <v>84</v>
      </c>
      <c r="G7" s="200">
        <f>'[2]21'!H9</f>
        <v>39</v>
      </c>
      <c r="H7" s="201">
        <f>'[2]21'!I9</f>
        <v>0</v>
      </c>
      <c r="I7" s="201">
        <f>'[2]21'!J9</f>
        <v>0</v>
      </c>
      <c r="J7" s="201">
        <f>'[2]21'!K9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0">
        <f>'[2]21'!B10</f>
        <v>84</v>
      </c>
      <c r="C8" s="201">
        <f>'[2]21'!C10</f>
        <v>0</v>
      </c>
      <c r="D8" s="201">
        <f>'[2]21'!D10</f>
        <v>0</v>
      </c>
      <c r="E8" s="201">
        <f>'[2]21'!E10</f>
        <v>0</v>
      </c>
      <c r="F8" s="15">
        <f t="shared" si="6"/>
        <v>84</v>
      </c>
      <c r="G8" s="200">
        <f>'[2]21'!H10</f>
        <v>39</v>
      </c>
      <c r="H8" s="201">
        <f>'[2]21'!I10</f>
        <v>0</v>
      </c>
      <c r="I8" s="201">
        <f>'[2]21'!J10</f>
        <v>0</v>
      </c>
      <c r="J8" s="201">
        <f>'[2]21'!K10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0">
        <f>'[2]21'!B11</f>
        <v>84</v>
      </c>
      <c r="C9" s="201">
        <f>'[2]21'!C11</f>
        <v>0</v>
      </c>
      <c r="D9" s="201">
        <f>'[2]21'!D11</f>
        <v>0</v>
      </c>
      <c r="E9" s="201">
        <f>'[2]21'!E11</f>
        <v>0</v>
      </c>
      <c r="F9" s="15">
        <f t="shared" si="6"/>
        <v>84</v>
      </c>
      <c r="G9" s="200">
        <f>'[2]21'!H11</f>
        <v>39</v>
      </c>
      <c r="H9" s="201">
        <f>'[2]21'!I11</f>
        <v>0</v>
      </c>
      <c r="I9" s="201">
        <f>'[2]21'!J11</f>
        <v>0</v>
      </c>
      <c r="J9" s="201">
        <f>'[2]21'!K11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0">
        <f>'[2]21'!B12</f>
        <v>84</v>
      </c>
      <c r="C10" s="201">
        <f>'[2]21'!C12</f>
        <v>0</v>
      </c>
      <c r="D10" s="201">
        <f>'[2]21'!D12</f>
        <v>0</v>
      </c>
      <c r="E10" s="201">
        <f>'[2]21'!E12</f>
        <v>0</v>
      </c>
      <c r="F10" s="15">
        <f t="shared" si="6"/>
        <v>84</v>
      </c>
      <c r="G10" s="200">
        <f>'[2]21'!H12</f>
        <v>39</v>
      </c>
      <c r="H10" s="201">
        <f>'[2]21'!I12</f>
        <v>0</v>
      </c>
      <c r="I10" s="201">
        <f>'[2]21'!J12</f>
        <v>0</v>
      </c>
      <c r="J10" s="201">
        <f>'[2]21'!K12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0">
        <f>'[2]21'!B13</f>
        <v>84</v>
      </c>
      <c r="C11" s="201">
        <f>'[2]21'!C13</f>
        <v>0</v>
      </c>
      <c r="D11" s="201">
        <f>'[2]21'!D13</f>
        <v>0</v>
      </c>
      <c r="E11" s="201">
        <f>'[2]21'!E13</f>
        <v>0</v>
      </c>
      <c r="F11" s="15">
        <f t="shared" si="6"/>
        <v>84</v>
      </c>
      <c r="G11" s="200">
        <f>'[2]21'!H13</f>
        <v>39</v>
      </c>
      <c r="H11" s="201">
        <f>'[2]21'!I13</f>
        <v>0</v>
      </c>
      <c r="I11" s="201">
        <f>'[2]21'!J13</f>
        <v>0</v>
      </c>
      <c r="J11" s="201">
        <f>'[2]21'!K13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0">
        <f>'[2]21'!B14</f>
        <v>84</v>
      </c>
      <c r="C12" s="201">
        <f>'[2]21'!C14</f>
        <v>0</v>
      </c>
      <c r="D12" s="201">
        <f>'[2]21'!D14</f>
        <v>0</v>
      </c>
      <c r="E12" s="201">
        <f>'[2]21'!E14</f>
        <v>0</v>
      </c>
      <c r="F12" s="15">
        <f t="shared" si="6"/>
        <v>84</v>
      </c>
      <c r="G12" s="200">
        <f>'[2]21'!H14</f>
        <v>39</v>
      </c>
      <c r="H12" s="201">
        <f>'[2]21'!I14</f>
        <v>0</v>
      </c>
      <c r="I12" s="201">
        <f>'[2]21'!J14</f>
        <v>0</v>
      </c>
      <c r="J12" s="201">
        <f>'[2]21'!K14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0">
        <f>'[2]21'!B15</f>
        <v>84</v>
      </c>
      <c r="C13" s="201">
        <f>'[2]21'!C15</f>
        <v>0</v>
      </c>
      <c r="D13" s="201">
        <f>'[2]21'!D15</f>
        <v>0</v>
      </c>
      <c r="E13" s="201">
        <f>'[2]21'!E15</f>
        <v>0</v>
      </c>
      <c r="F13" s="15">
        <f t="shared" si="6"/>
        <v>84</v>
      </c>
      <c r="G13" s="200">
        <f>'[2]21'!H15</f>
        <v>38</v>
      </c>
      <c r="H13" s="201">
        <f>'[2]21'!I15</f>
        <v>0</v>
      </c>
      <c r="I13" s="201">
        <f>'[2]21'!J15</f>
        <v>0</v>
      </c>
      <c r="J13" s="201">
        <f>'[2]21'!K15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0">
        <f>'[2]21'!B16</f>
        <v>84</v>
      </c>
      <c r="C14" s="201">
        <f>'[2]21'!C16</f>
        <v>0</v>
      </c>
      <c r="D14" s="201">
        <f>'[2]21'!D16</f>
        <v>0</v>
      </c>
      <c r="E14" s="201">
        <f>'[2]21'!E16</f>
        <v>0</v>
      </c>
      <c r="F14" s="15">
        <f t="shared" si="6"/>
        <v>84</v>
      </c>
      <c r="G14" s="200">
        <f>'[2]21'!H16</f>
        <v>38</v>
      </c>
      <c r="H14" s="201">
        <f>'[2]21'!I16</f>
        <v>0</v>
      </c>
      <c r="I14" s="201">
        <f>'[2]21'!J16</f>
        <v>0</v>
      </c>
      <c r="J14" s="201">
        <f>'[2]21'!K16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0">
        <f>'[2]21'!B17</f>
        <v>84</v>
      </c>
      <c r="C15" s="201">
        <f>'[2]21'!C17</f>
        <v>0</v>
      </c>
      <c r="D15" s="201">
        <f>'[2]21'!D17</f>
        <v>0</v>
      </c>
      <c r="E15" s="201">
        <f>'[2]21'!E17</f>
        <v>0</v>
      </c>
      <c r="F15" s="15">
        <f t="shared" si="6"/>
        <v>84</v>
      </c>
      <c r="G15" s="200">
        <f>'[2]21'!H17</f>
        <v>39</v>
      </c>
      <c r="H15" s="201">
        <f>'[2]21'!I17</f>
        <v>0</v>
      </c>
      <c r="I15" s="201">
        <f>'[2]21'!J17</f>
        <v>0</v>
      </c>
      <c r="J15" s="201">
        <f>'[2]21'!K17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0">
        <f>'[2]21'!B18</f>
        <v>84</v>
      </c>
      <c r="C16" s="201">
        <f>'[2]21'!C18</f>
        <v>0</v>
      </c>
      <c r="D16" s="201">
        <f>'[2]21'!D18</f>
        <v>0</v>
      </c>
      <c r="E16" s="201">
        <f>'[2]21'!E18</f>
        <v>0</v>
      </c>
      <c r="F16" s="15">
        <f t="shared" si="6"/>
        <v>84</v>
      </c>
      <c r="G16" s="200">
        <f>'[2]21'!H18</f>
        <v>39</v>
      </c>
      <c r="H16" s="201">
        <f>'[2]21'!I18</f>
        <v>0</v>
      </c>
      <c r="I16" s="201">
        <f>'[2]21'!J18</f>
        <v>0</v>
      </c>
      <c r="J16" s="201">
        <f>'[2]21'!K18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0">
        <f>'[2]21'!B19</f>
        <v>84</v>
      </c>
      <c r="C17" s="201">
        <f>'[2]21'!C19</f>
        <v>0</v>
      </c>
      <c r="D17" s="201">
        <f>'[2]21'!D19</f>
        <v>0</v>
      </c>
      <c r="E17" s="201">
        <f>'[2]21'!E19</f>
        <v>0</v>
      </c>
      <c r="F17" s="15">
        <f t="shared" si="6"/>
        <v>84</v>
      </c>
      <c r="G17" s="200">
        <f>'[2]21'!H19</f>
        <v>39</v>
      </c>
      <c r="H17" s="201">
        <f>'[2]21'!I19</f>
        <v>0</v>
      </c>
      <c r="I17" s="201">
        <f>'[2]21'!J19</f>
        <v>0</v>
      </c>
      <c r="J17" s="201">
        <f>'[2]21'!K19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0">
        <f>'[2]21'!B20</f>
        <v>84</v>
      </c>
      <c r="C18" s="201">
        <f>'[2]21'!C20</f>
        <v>0</v>
      </c>
      <c r="D18" s="201">
        <f>'[2]21'!D20</f>
        <v>0</v>
      </c>
      <c r="E18" s="201">
        <f>'[2]21'!E20</f>
        <v>0</v>
      </c>
      <c r="F18" s="15">
        <f t="shared" si="6"/>
        <v>84</v>
      </c>
      <c r="G18" s="200">
        <f>'[2]21'!H20</f>
        <v>39</v>
      </c>
      <c r="H18" s="201">
        <f>'[2]21'!I20</f>
        <v>0</v>
      </c>
      <c r="I18" s="201">
        <f>'[2]21'!J20</f>
        <v>0</v>
      </c>
      <c r="J18" s="201">
        <f>'[2]21'!K20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0">
        <f>'[2]21'!B21</f>
        <v>84</v>
      </c>
      <c r="C19" s="201">
        <f>'[2]21'!C21</f>
        <v>0</v>
      </c>
      <c r="D19" s="201">
        <f>'[2]21'!D21</f>
        <v>0</v>
      </c>
      <c r="E19" s="201">
        <f>'[2]21'!E21</f>
        <v>0</v>
      </c>
      <c r="F19" s="15">
        <f t="shared" si="6"/>
        <v>84</v>
      </c>
      <c r="G19" s="200">
        <f>'[2]21'!H21</f>
        <v>39</v>
      </c>
      <c r="H19" s="201">
        <f>'[2]21'!I21</f>
        <v>0</v>
      </c>
      <c r="I19" s="201">
        <f>'[2]21'!J21</f>
        <v>0</v>
      </c>
      <c r="J19" s="201">
        <f>'[2]21'!K21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0">
        <f>'[2]21'!B22</f>
        <v>84</v>
      </c>
      <c r="C20" s="201">
        <f>'[2]21'!C22</f>
        <v>0</v>
      </c>
      <c r="D20" s="201">
        <f>'[2]21'!D22</f>
        <v>0</v>
      </c>
      <c r="E20" s="201">
        <f>'[2]21'!E22</f>
        <v>0</v>
      </c>
      <c r="F20" s="15">
        <f t="shared" si="6"/>
        <v>84</v>
      </c>
      <c r="G20" s="200">
        <f>'[2]21'!H22</f>
        <v>39</v>
      </c>
      <c r="H20" s="201">
        <f>'[2]21'!I22</f>
        <v>0</v>
      </c>
      <c r="I20" s="201">
        <f>'[2]21'!J22</f>
        <v>0</v>
      </c>
      <c r="J20" s="201">
        <f>'[2]21'!K22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0">
        <f>'[2]21'!B23</f>
        <v>84</v>
      </c>
      <c r="C21" s="201">
        <f>'[2]21'!C23</f>
        <v>0</v>
      </c>
      <c r="D21" s="201">
        <f>'[2]21'!D23</f>
        <v>0</v>
      </c>
      <c r="E21" s="201">
        <f>'[2]21'!E23</f>
        <v>0</v>
      </c>
      <c r="F21" s="15">
        <f t="shared" si="6"/>
        <v>84</v>
      </c>
      <c r="G21" s="200">
        <f>'[2]21'!H23</f>
        <v>39</v>
      </c>
      <c r="H21" s="201">
        <f>'[2]21'!I23</f>
        <v>0</v>
      </c>
      <c r="I21" s="201">
        <f>'[2]21'!J23</f>
        <v>0</v>
      </c>
      <c r="J21" s="201">
        <f>'[2]21'!K23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0">
        <f>'[2]21'!B24</f>
        <v>84</v>
      </c>
      <c r="C22" s="201">
        <f>'[2]21'!C24</f>
        <v>0</v>
      </c>
      <c r="D22" s="201">
        <f>'[2]21'!D24</f>
        <v>0</v>
      </c>
      <c r="E22" s="201">
        <f>'[2]21'!E24</f>
        <v>0</v>
      </c>
      <c r="F22" s="15">
        <f t="shared" si="6"/>
        <v>84</v>
      </c>
      <c r="G22" s="200">
        <f>'[2]21'!H24</f>
        <v>39</v>
      </c>
      <c r="H22" s="201">
        <f>'[2]21'!I24</f>
        <v>0</v>
      </c>
      <c r="I22" s="201">
        <f>'[2]21'!J24</f>
        <v>0</v>
      </c>
      <c r="J22" s="201">
        <f>'[2]21'!K24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0">
        <f>'[2]21'!B25</f>
        <v>84</v>
      </c>
      <c r="C23" s="201">
        <f>'[2]21'!C25</f>
        <v>0</v>
      </c>
      <c r="D23" s="201">
        <f>'[2]21'!D25</f>
        <v>0</v>
      </c>
      <c r="E23" s="201">
        <f>'[2]21'!E25</f>
        <v>0</v>
      </c>
      <c r="F23" s="15">
        <f t="shared" si="6"/>
        <v>84</v>
      </c>
      <c r="G23" s="200">
        <f>'[2]21'!H25</f>
        <v>39</v>
      </c>
      <c r="H23" s="201">
        <f>'[2]21'!I25</f>
        <v>0</v>
      </c>
      <c r="I23" s="201">
        <f>'[2]21'!J25</f>
        <v>0</v>
      </c>
      <c r="J23" s="201">
        <f>'[2]21'!K25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0">
        <f>'[2]21'!B26</f>
        <v>84</v>
      </c>
      <c r="C24" s="201">
        <f>'[2]21'!C26</f>
        <v>0</v>
      </c>
      <c r="D24" s="201">
        <f>'[2]21'!D26</f>
        <v>0</v>
      </c>
      <c r="E24" s="201">
        <f>'[2]21'!E26</f>
        <v>0</v>
      </c>
      <c r="F24" s="15">
        <f t="shared" si="6"/>
        <v>84</v>
      </c>
      <c r="G24" s="200">
        <f>'[2]21'!H26</f>
        <v>39</v>
      </c>
      <c r="H24" s="201">
        <f>'[2]21'!I26</f>
        <v>0</v>
      </c>
      <c r="I24" s="201">
        <f>'[2]21'!J26</f>
        <v>0</v>
      </c>
      <c r="J24" s="201">
        <f>'[2]21'!K26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0">
        <f>'[2]21'!B27</f>
        <v>84</v>
      </c>
      <c r="C25" s="201">
        <f>'[2]21'!C27</f>
        <v>0</v>
      </c>
      <c r="D25" s="201">
        <f>'[2]21'!D27</f>
        <v>0</v>
      </c>
      <c r="E25" s="201">
        <f>'[2]21'!E27</f>
        <v>0</v>
      </c>
      <c r="F25" s="15">
        <f t="shared" si="6"/>
        <v>84</v>
      </c>
      <c r="G25" s="200">
        <f>'[2]21'!H27</f>
        <v>39</v>
      </c>
      <c r="H25" s="201">
        <f>'[2]21'!I27</f>
        <v>0</v>
      </c>
      <c r="I25" s="201">
        <f>'[2]21'!J27</f>
        <v>0</v>
      </c>
      <c r="J25" s="201">
        <f>'[2]21'!K27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0">
        <f>'[2]21'!B28</f>
        <v>84</v>
      </c>
      <c r="C26" s="201">
        <f>'[2]21'!C28</f>
        <v>0</v>
      </c>
      <c r="D26" s="201">
        <f>'[2]21'!D28</f>
        <v>0</v>
      </c>
      <c r="E26" s="201">
        <f>'[2]21'!E28</f>
        <v>0</v>
      </c>
      <c r="F26" s="15">
        <f t="shared" si="6"/>
        <v>84</v>
      </c>
      <c r="G26" s="200">
        <f>'[2]21'!H28</f>
        <v>39</v>
      </c>
      <c r="H26" s="201">
        <f>'[2]21'!I28</f>
        <v>0</v>
      </c>
      <c r="I26" s="201">
        <f>'[2]21'!J28</f>
        <v>0</v>
      </c>
      <c r="J26" s="201">
        <f>'[2]21'!K28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0">
        <f>'[2]21'!B29</f>
        <v>84</v>
      </c>
      <c r="C27" s="201">
        <f>'[2]21'!C29</f>
        <v>0</v>
      </c>
      <c r="D27" s="201">
        <f>'[2]21'!D29</f>
        <v>0</v>
      </c>
      <c r="E27" s="201">
        <f>'[2]21'!E29</f>
        <v>0</v>
      </c>
      <c r="F27" s="15">
        <f t="shared" si="6"/>
        <v>84</v>
      </c>
      <c r="G27" s="200">
        <f>'[2]21'!H29</f>
        <v>39</v>
      </c>
      <c r="H27" s="201">
        <f>'[2]21'!I29</f>
        <v>0</v>
      </c>
      <c r="I27" s="201">
        <f>'[2]21'!J29</f>
        <v>0</v>
      </c>
      <c r="J27" s="201">
        <f>'[2]21'!K29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0">
        <f>'[2]21'!B30</f>
        <v>84</v>
      </c>
      <c r="C28" s="201">
        <f>'[2]21'!C30</f>
        <v>0</v>
      </c>
      <c r="D28" s="201">
        <f>'[2]21'!D30</f>
        <v>0</v>
      </c>
      <c r="E28" s="201">
        <f>'[2]21'!E30</f>
        <v>0</v>
      </c>
      <c r="F28" s="15">
        <f t="shared" si="6"/>
        <v>84</v>
      </c>
      <c r="G28" s="200">
        <f>'[2]21'!H30</f>
        <v>39</v>
      </c>
      <c r="H28" s="201">
        <f>'[2]21'!I30</f>
        <v>0</v>
      </c>
      <c r="I28" s="201">
        <f>'[2]21'!J30</f>
        <v>0</v>
      </c>
      <c r="J28" s="201">
        <f>'[2]21'!K30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0">
        <f>'[2]21'!B31</f>
        <v>84</v>
      </c>
      <c r="C29" s="201">
        <f>'[2]21'!C31</f>
        <v>0</v>
      </c>
      <c r="D29" s="201">
        <f>'[2]21'!D31</f>
        <v>0</v>
      </c>
      <c r="E29" s="201">
        <f>'[2]21'!E31</f>
        <v>0</v>
      </c>
      <c r="F29" s="15">
        <f t="shared" si="6"/>
        <v>84</v>
      </c>
      <c r="G29" s="200">
        <f>'[2]21'!H31</f>
        <v>39</v>
      </c>
      <c r="H29" s="201">
        <f>'[2]21'!I31</f>
        <v>0</v>
      </c>
      <c r="I29" s="201">
        <f>'[2]21'!J31</f>
        <v>0</v>
      </c>
      <c r="J29" s="201">
        <f>'[2]21'!K31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0">
        <f>'[2]21'!B32</f>
        <v>84</v>
      </c>
      <c r="C30" s="201">
        <f>'[2]21'!C32</f>
        <v>0</v>
      </c>
      <c r="D30" s="201">
        <f>'[2]21'!D32</f>
        <v>0</v>
      </c>
      <c r="E30" s="201">
        <f>'[2]21'!E32</f>
        <v>0</v>
      </c>
      <c r="F30" s="15">
        <f t="shared" si="6"/>
        <v>84</v>
      </c>
      <c r="G30" s="200">
        <f>'[2]21'!H32</f>
        <v>39</v>
      </c>
      <c r="H30" s="201">
        <f>'[2]21'!I32</f>
        <v>0</v>
      </c>
      <c r="I30" s="201">
        <f>'[2]21'!J32</f>
        <v>0</v>
      </c>
      <c r="J30" s="201">
        <f>'[2]21'!K32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0">
        <f>'[2]21'!B33</f>
        <v>84</v>
      </c>
      <c r="C31" s="201">
        <f>'[2]21'!C33</f>
        <v>0</v>
      </c>
      <c r="D31" s="201">
        <f>'[2]21'!D33</f>
        <v>0</v>
      </c>
      <c r="E31" s="201">
        <f>'[2]21'!E33</f>
        <v>0</v>
      </c>
      <c r="F31" s="15">
        <f t="shared" si="6"/>
        <v>84</v>
      </c>
      <c r="G31" s="200">
        <f>'[2]21'!H33</f>
        <v>39</v>
      </c>
      <c r="H31" s="201">
        <f>'[2]21'!I33</f>
        <v>0</v>
      </c>
      <c r="I31" s="201">
        <f>'[2]21'!J33</f>
        <v>0</v>
      </c>
      <c r="J31" s="201">
        <f>'[2]21'!K33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0">
        <f>'[2]21'!B34</f>
        <v>84</v>
      </c>
      <c r="C32" s="201">
        <f>'[2]21'!C34</f>
        <v>0</v>
      </c>
      <c r="D32" s="201">
        <f>'[2]21'!D34</f>
        <v>0</v>
      </c>
      <c r="E32" s="201">
        <f>'[2]21'!E34</f>
        <v>0</v>
      </c>
      <c r="F32" s="15">
        <f t="shared" si="6"/>
        <v>84</v>
      </c>
      <c r="G32" s="200">
        <f>'[2]21'!H34</f>
        <v>39</v>
      </c>
      <c r="H32" s="201">
        <f>'[2]21'!I34</f>
        <v>0</v>
      </c>
      <c r="I32" s="201">
        <f>'[2]21'!J34</f>
        <v>0</v>
      </c>
      <c r="J32" s="201">
        <f>'[2]21'!K34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0">
        <f>'[2]21'!B35</f>
        <v>84</v>
      </c>
      <c r="C33" s="201">
        <f>'[2]21'!C35</f>
        <v>0</v>
      </c>
      <c r="D33" s="201">
        <f>'[2]21'!D35</f>
        <v>0</v>
      </c>
      <c r="E33" s="201">
        <f>'[2]21'!E35</f>
        <v>0</v>
      </c>
      <c r="F33" s="15">
        <f t="shared" si="6"/>
        <v>84</v>
      </c>
      <c r="G33" s="200">
        <f>'[2]21'!H35</f>
        <v>39</v>
      </c>
      <c r="H33" s="201">
        <f>'[2]21'!I35</f>
        <v>0</v>
      </c>
      <c r="I33" s="201">
        <f>'[2]21'!J35</f>
        <v>0</v>
      </c>
      <c r="J33" s="201">
        <f>'[2]21'!K35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0">
        <f>'[2]21'!B36</f>
        <v>84</v>
      </c>
      <c r="C34" s="201">
        <f>'[2]21'!C36</f>
        <v>0</v>
      </c>
      <c r="D34" s="201">
        <f>'[2]21'!D36</f>
        <v>0</v>
      </c>
      <c r="E34" s="201">
        <f>'[2]21'!E36</f>
        <v>0</v>
      </c>
      <c r="F34" s="15">
        <f t="shared" si="6"/>
        <v>84</v>
      </c>
      <c r="G34" s="200">
        <f>'[2]21'!H36</f>
        <v>39</v>
      </c>
      <c r="H34" s="201">
        <f>'[2]21'!I36</f>
        <v>0</v>
      </c>
      <c r="I34" s="201">
        <f>'[2]21'!J36</f>
        <v>0</v>
      </c>
      <c r="J34" s="201">
        <f>'[2]21'!K36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0">
        <f>'[2]21'!B37</f>
        <v>84</v>
      </c>
      <c r="C35" s="201">
        <f>'[2]21'!C37</f>
        <v>0</v>
      </c>
      <c r="D35" s="201">
        <f>'[2]21'!D37</f>
        <v>0</v>
      </c>
      <c r="E35" s="201">
        <f>'[2]21'!E37</f>
        <v>0</v>
      </c>
      <c r="F35" s="15">
        <f t="shared" si="6"/>
        <v>84</v>
      </c>
      <c r="G35" s="200">
        <f>'[2]21'!H37</f>
        <v>39</v>
      </c>
      <c r="H35" s="201">
        <f>'[2]21'!I37</f>
        <v>0</v>
      </c>
      <c r="I35" s="201">
        <f>'[2]21'!J37</f>
        <v>0</v>
      </c>
      <c r="J35" s="201">
        <f>'[2]21'!K37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0">
        <f>'[2]21'!B38</f>
        <v>84</v>
      </c>
      <c r="C36" s="201">
        <f>'[2]21'!C38</f>
        <v>0</v>
      </c>
      <c r="D36" s="201">
        <f>'[2]21'!D38</f>
        <v>0</v>
      </c>
      <c r="E36" s="201">
        <f>'[2]21'!E38</f>
        <v>0</v>
      </c>
      <c r="F36" s="15">
        <f t="shared" si="6"/>
        <v>84</v>
      </c>
      <c r="G36" s="200">
        <f>'[2]21'!H38</f>
        <v>39</v>
      </c>
      <c r="H36" s="201">
        <f>'[2]21'!I38</f>
        <v>0</v>
      </c>
      <c r="I36" s="201">
        <f>'[2]21'!J38</f>
        <v>0</v>
      </c>
      <c r="J36" s="201">
        <f>'[2]21'!K38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0">
        <f>'[2]21'!B39</f>
        <v>84</v>
      </c>
      <c r="C37" s="201">
        <f>'[2]21'!C39</f>
        <v>0</v>
      </c>
      <c r="D37" s="201">
        <f>'[2]21'!D39</f>
        <v>0</v>
      </c>
      <c r="E37" s="201">
        <f>'[2]21'!E39</f>
        <v>0</v>
      </c>
      <c r="F37" s="15">
        <f t="shared" si="6"/>
        <v>84</v>
      </c>
      <c r="G37" s="200">
        <f>'[2]21'!H39</f>
        <v>39</v>
      </c>
      <c r="H37" s="201">
        <f>'[2]21'!I39</f>
        <v>0</v>
      </c>
      <c r="I37" s="201">
        <f>'[2]21'!J39</f>
        <v>0</v>
      </c>
      <c r="J37" s="201">
        <f>'[2]21'!K39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0">
        <f>'[2]21'!B40</f>
        <v>84</v>
      </c>
      <c r="C38" s="201">
        <f>'[2]21'!C40</f>
        <v>0</v>
      </c>
      <c r="D38" s="201">
        <f>'[2]21'!D40</f>
        <v>0</v>
      </c>
      <c r="E38" s="201">
        <f>'[2]21'!E40</f>
        <v>0</v>
      </c>
      <c r="F38" s="15">
        <f t="shared" si="6"/>
        <v>84</v>
      </c>
      <c r="G38" s="200">
        <f>'[2]21'!H40</f>
        <v>39</v>
      </c>
      <c r="H38" s="201">
        <f>'[2]21'!I40</f>
        <v>0</v>
      </c>
      <c r="I38" s="201">
        <f>'[2]21'!J40</f>
        <v>0</v>
      </c>
      <c r="J38" s="201">
        <f>'[2]21'!K40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0">
        <f>'[2]21'!B41</f>
        <v>84</v>
      </c>
      <c r="C39" s="201">
        <f>'[2]21'!C41</f>
        <v>0</v>
      </c>
      <c r="D39" s="201">
        <f>'[2]21'!D41</f>
        <v>0</v>
      </c>
      <c r="E39" s="201">
        <f>'[2]21'!E41</f>
        <v>0</v>
      </c>
      <c r="F39" s="15">
        <f t="shared" si="6"/>
        <v>84</v>
      </c>
      <c r="G39" s="200">
        <f>'[2]21'!H41</f>
        <v>39</v>
      </c>
      <c r="H39" s="201">
        <f>'[2]21'!I41</f>
        <v>0</v>
      </c>
      <c r="I39" s="201">
        <f>'[2]21'!J41</f>
        <v>0</v>
      </c>
      <c r="J39" s="201">
        <f>'[2]21'!K41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0">
        <f>'[2]21'!B42</f>
        <v>84</v>
      </c>
      <c r="C40" s="201">
        <f>'[2]21'!C42</f>
        <v>0</v>
      </c>
      <c r="D40" s="201">
        <f>'[2]21'!D42</f>
        <v>0</v>
      </c>
      <c r="E40" s="201">
        <f>'[2]21'!E42</f>
        <v>0</v>
      </c>
      <c r="F40" s="15">
        <f t="shared" si="6"/>
        <v>84</v>
      </c>
      <c r="G40" s="200">
        <f>'[2]21'!H42</f>
        <v>39</v>
      </c>
      <c r="H40" s="201">
        <f>'[2]21'!I42</f>
        <v>0</v>
      </c>
      <c r="I40" s="201">
        <f>'[2]21'!J42</f>
        <v>0</v>
      </c>
      <c r="J40" s="201">
        <f>'[2]21'!K42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0">
        <f>'[2]21'!B43</f>
        <v>84</v>
      </c>
      <c r="C41" s="201">
        <f>'[2]21'!C43</f>
        <v>0</v>
      </c>
      <c r="D41" s="201">
        <f>'[2]21'!D43</f>
        <v>0</v>
      </c>
      <c r="E41" s="201">
        <f>'[2]21'!E43</f>
        <v>0</v>
      </c>
      <c r="F41" s="15">
        <f t="shared" si="6"/>
        <v>84</v>
      </c>
      <c r="G41" s="200">
        <f>'[2]21'!H43</f>
        <v>39</v>
      </c>
      <c r="H41" s="201">
        <f>'[2]21'!I43</f>
        <v>0</v>
      </c>
      <c r="I41" s="201">
        <f>'[2]21'!J43</f>
        <v>0</v>
      </c>
      <c r="J41" s="201">
        <f>'[2]21'!K43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0">
        <f>'[2]21'!B44</f>
        <v>84</v>
      </c>
      <c r="C42" s="201">
        <f>'[2]21'!C44</f>
        <v>0</v>
      </c>
      <c r="D42" s="201">
        <f>'[2]21'!D44</f>
        <v>0</v>
      </c>
      <c r="E42" s="201">
        <f>'[2]21'!E44</f>
        <v>0</v>
      </c>
      <c r="F42" s="15">
        <f t="shared" si="6"/>
        <v>84</v>
      </c>
      <c r="G42" s="200">
        <f>'[2]21'!H44</f>
        <v>39</v>
      </c>
      <c r="H42" s="201">
        <f>'[2]21'!I44</f>
        <v>0</v>
      </c>
      <c r="I42" s="201">
        <f>'[2]21'!J44</f>
        <v>0</v>
      </c>
      <c r="J42" s="201">
        <f>'[2]21'!K44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0">
        <f>'[2]21'!B45</f>
        <v>84</v>
      </c>
      <c r="C43" s="201">
        <f>'[2]21'!C45</f>
        <v>0</v>
      </c>
      <c r="D43" s="201">
        <f>'[2]21'!D45</f>
        <v>0</v>
      </c>
      <c r="E43" s="201">
        <f>'[2]21'!E45</f>
        <v>0</v>
      </c>
      <c r="F43" s="15">
        <f t="shared" si="6"/>
        <v>84</v>
      </c>
      <c r="G43" s="200">
        <f>'[2]21'!H45</f>
        <v>38</v>
      </c>
      <c r="H43" s="201">
        <f>'[2]21'!I45</f>
        <v>0</v>
      </c>
      <c r="I43" s="201">
        <f>'[2]21'!J45</f>
        <v>0</v>
      </c>
      <c r="J43" s="201">
        <f>'[2]21'!K45</f>
        <v>0</v>
      </c>
      <c r="K43" s="15">
        <f t="shared" si="3"/>
        <v>38</v>
      </c>
      <c r="L43" s="18">
        <f>frq!C43</f>
        <v>1</v>
      </c>
      <c r="M43" s="125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  <c r="S43" s="18"/>
    </row>
    <row r="44" spans="1:19">
      <c r="A44" s="8" t="s">
        <v>86</v>
      </c>
      <c r="B44" s="200">
        <f>'[2]21'!B46</f>
        <v>84</v>
      </c>
      <c r="C44" s="201">
        <f>'[2]21'!C46</f>
        <v>0</v>
      </c>
      <c r="D44" s="201">
        <f>'[2]21'!D46</f>
        <v>0</v>
      </c>
      <c r="E44" s="201">
        <f>'[2]21'!E46</f>
        <v>0</v>
      </c>
      <c r="F44" s="15">
        <f t="shared" si="6"/>
        <v>84</v>
      </c>
      <c r="G44" s="200">
        <f>'[2]21'!H46</f>
        <v>38</v>
      </c>
      <c r="H44" s="201">
        <f>'[2]21'!I46</f>
        <v>0</v>
      </c>
      <c r="I44" s="201">
        <f>'[2]21'!J46</f>
        <v>0</v>
      </c>
      <c r="J44" s="201">
        <f>'[2]21'!K46</f>
        <v>0</v>
      </c>
      <c r="K44" s="15">
        <f t="shared" si="3"/>
        <v>38</v>
      </c>
      <c r="L44" s="18">
        <f>frq!C44</f>
        <v>1</v>
      </c>
      <c r="M44" s="125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  <c r="S44" s="18"/>
    </row>
    <row r="45" spans="1:19">
      <c r="A45" s="8" t="s">
        <v>87</v>
      </c>
      <c r="B45" s="200">
        <f>'[2]21'!B47</f>
        <v>84</v>
      </c>
      <c r="C45" s="201">
        <f>'[2]21'!C47</f>
        <v>0</v>
      </c>
      <c r="D45" s="201">
        <f>'[2]21'!D47</f>
        <v>0</v>
      </c>
      <c r="E45" s="201">
        <f>'[2]21'!E47</f>
        <v>0</v>
      </c>
      <c r="F45" s="15">
        <f t="shared" si="6"/>
        <v>84</v>
      </c>
      <c r="G45" s="200">
        <f>'[2]21'!H47</f>
        <v>38</v>
      </c>
      <c r="H45" s="201">
        <f>'[2]21'!I47</f>
        <v>0</v>
      </c>
      <c r="I45" s="201">
        <f>'[2]21'!J47</f>
        <v>0</v>
      </c>
      <c r="J45" s="201">
        <f>'[2]21'!K47</f>
        <v>0</v>
      </c>
      <c r="K45" s="15">
        <f t="shared" si="3"/>
        <v>38</v>
      </c>
      <c r="L45" s="18">
        <f>frq!C45</f>
        <v>1</v>
      </c>
      <c r="M45" s="125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  <c r="S45" s="18"/>
    </row>
    <row r="46" spans="1:19">
      <c r="A46" s="8" t="s">
        <v>88</v>
      </c>
      <c r="B46" s="200">
        <f>'[2]21'!B48</f>
        <v>84</v>
      </c>
      <c r="C46" s="201">
        <f>'[2]21'!C48</f>
        <v>0</v>
      </c>
      <c r="D46" s="201">
        <f>'[2]21'!D48</f>
        <v>0</v>
      </c>
      <c r="E46" s="201">
        <f>'[2]21'!E48</f>
        <v>0</v>
      </c>
      <c r="F46" s="15">
        <f t="shared" si="6"/>
        <v>84</v>
      </c>
      <c r="G46" s="200">
        <f>'[2]21'!H48</f>
        <v>38</v>
      </c>
      <c r="H46" s="201">
        <f>'[2]21'!I48</f>
        <v>0</v>
      </c>
      <c r="I46" s="201">
        <f>'[2]21'!J48</f>
        <v>0</v>
      </c>
      <c r="J46" s="201">
        <f>'[2]21'!K48</f>
        <v>0</v>
      </c>
      <c r="K46" s="15">
        <f t="shared" si="3"/>
        <v>38</v>
      </c>
      <c r="L46" s="18">
        <f>frq!C46</f>
        <v>1</v>
      </c>
      <c r="M46" s="125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  <c r="S46" s="18"/>
    </row>
    <row r="47" spans="1:19">
      <c r="A47" s="8" t="s">
        <v>89</v>
      </c>
      <c r="B47" s="200">
        <f>'[2]21'!B49</f>
        <v>84</v>
      </c>
      <c r="C47" s="201">
        <f>'[2]21'!C49</f>
        <v>0</v>
      </c>
      <c r="D47" s="201">
        <f>'[2]21'!D49</f>
        <v>0</v>
      </c>
      <c r="E47" s="201">
        <f>'[2]21'!E49</f>
        <v>0</v>
      </c>
      <c r="F47" s="15">
        <f t="shared" si="6"/>
        <v>84</v>
      </c>
      <c r="G47" s="200">
        <f>'[2]21'!H49</f>
        <v>38</v>
      </c>
      <c r="H47" s="201">
        <f>'[2]21'!I49</f>
        <v>0</v>
      </c>
      <c r="I47" s="201">
        <f>'[2]21'!J49</f>
        <v>0</v>
      </c>
      <c r="J47" s="201">
        <f>'[2]21'!K49</f>
        <v>0</v>
      </c>
      <c r="K47" s="15">
        <f t="shared" si="3"/>
        <v>38</v>
      </c>
      <c r="L47" s="18">
        <f>frq!C47</f>
        <v>1</v>
      </c>
      <c r="M47" s="125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  <c r="S47" s="18"/>
    </row>
    <row r="48" spans="1:19">
      <c r="A48" s="8" t="s">
        <v>90</v>
      </c>
      <c r="B48" s="200">
        <f>'[2]21'!B50</f>
        <v>84</v>
      </c>
      <c r="C48" s="201">
        <f>'[2]21'!C50</f>
        <v>0</v>
      </c>
      <c r="D48" s="201">
        <f>'[2]21'!D50</f>
        <v>0</v>
      </c>
      <c r="E48" s="201">
        <f>'[2]21'!E50</f>
        <v>0</v>
      </c>
      <c r="F48" s="15">
        <f t="shared" si="6"/>
        <v>84</v>
      </c>
      <c r="G48" s="200">
        <f>'[2]21'!H50</f>
        <v>38</v>
      </c>
      <c r="H48" s="201">
        <f>'[2]21'!I50</f>
        <v>0</v>
      </c>
      <c r="I48" s="201">
        <f>'[2]21'!J50</f>
        <v>0</v>
      </c>
      <c r="J48" s="201">
        <f>'[2]21'!K50</f>
        <v>0</v>
      </c>
      <c r="K48" s="15">
        <f t="shared" si="3"/>
        <v>38</v>
      </c>
      <c r="L48" s="18">
        <f>frq!C48</f>
        <v>1</v>
      </c>
      <c r="M48" s="125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  <c r="S48" s="18"/>
    </row>
    <row r="49" spans="1:19">
      <c r="A49" s="8" t="s">
        <v>91</v>
      </c>
      <c r="B49" s="200">
        <f>'[2]21'!B51</f>
        <v>84</v>
      </c>
      <c r="C49" s="201">
        <f>'[2]21'!C51</f>
        <v>0</v>
      </c>
      <c r="D49" s="201">
        <f>'[2]21'!D51</f>
        <v>0</v>
      </c>
      <c r="E49" s="201">
        <f>'[2]21'!E51</f>
        <v>0</v>
      </c>
      <c r="F49" s="15">
        <f t="shared" si="6"/>
        <v>84</v>
      </c>
      <c r="G49" s="200">
        <f>'[2]21'!H51</f>
        <v>38</v>
      </c>
      <c r="H49" s="201">
        <f>'[2]21'!I51</f>
        <v>0</v>
      </c>
      <c r="I49" s="201">
        <f>'[2]21'!J51</f>
        <v>0</v>
      </c>
      <c r="J49" s="201">
        <f>'[2]21'!K51</f>
        <v>0</v>
      </c>
      <c r="K49" s="15">
        <f t="shared" si="3"/>
        <v>38</v>
      </c>
      <c r="L49" s="18">
        <f>frq!C49</f>
        <v>1</v>
      </c>
      <c r="M49" s="125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  <c r="S49" s="18"/>
    </row>
    <row r="50" spans="1:19">
      <c r="A50" s="8" t="s">
        <v>92</v>
      </c>
      <c r="B50" s="200">
        <f>'[2]21'!B52</f>
        <v>84</v>
      </c>
      <c r="C50" s="201">
        <f>'[2]21'!C52</f>
        <v>0</v>
      </c>
      <c r="D50" s="201">
        <f>'[2]21'!D52</f>
        <v>0</v>
      </c>
      <c r="E50" s="201">
        <f>'[2]21'!E52</f>
        <v>0</v>
      </c>
      <c r="F50" s="15">
        <f t="shared" si="6"/>
        <v>84</v>
      </c>
      <c r="G50" s="200">
        <f>'[2]21'!H52</f>
        <v>38</v>
      </c>
      <c r="H50" s="201">
        <f>'[2]21'!I52</f>
        <v>0</v>
      </c>
      <c r="I50" s="201">
        <f>'[2]21'!J52</f>
        <v>0</v>
      </c>
      <c r="J50" s="201">
        <f>'[2]21'!K52</f>
        <v>0</v>
      </c>
      <c r="K50" s="15">
        <f t="shared" si="3"/>
        <v>38</v>
      </c>
      <c r="L50" s="18">
        <f>frq!C50</f>
        <v>1</v>
      </c>
      <c r="M50" s="125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  <c r="S50" s="18"/>
    </row>
    <row r="51" spans="1:19">
      <c r="A51" s="8" t="s">
        <v>93</v>
      </c>
      <c r="B51" s="200">
        <f>'[2]21'!B53</f>
        <v>84</v>
      </c>
      <c r="C51" s="201">
        <f>'[2]21'!C53</f>
        <v>0</v>
      </c>
      <c r="D51" s="201">
        <f>'[2]21'!D53</f>
        <v>0</v>
      </c>
      <c r="E51" s="201">
        <f>'[2]21'!E53</f>
        <v>0</v>
      </c>
      <c r="F51" s="15">
        <f t="shared" si="6"/>
        <v>84</v>
      </c>
      <c r="G51" s="200">
        <f>'[2]21'!H53</f>
        <v>38</v>
      </c>
      <c r="H51" s="201">
        <f>'[2]21'!I53</f>
        <v>0</v>
      </c>
      <c r="I51" s="201">
        <f>'[2]21'!J53</f>
        <v>0</v>
      </c>
      <c r="J51" s="201">
        <f>'[2]21'!K53</f>
        <v>0</v>
      </c>
      <c r="K51" s="15">
        <f t="shared" si="3"/>
        <v>38</v>
      </c>
      <c r="L51" s="18">
        <f>frq!C51</f>
        <v>1</v>
      </c>
      <c r="M51" s="125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  <c r="S51" s="18"/>
    </row>
    <row r="52" spans="1:19">
      <c r="A52" s="8" t="s">
        <v>94</v>
      </c>
      <c r="B52" s="200">
        <f>'[2]21'!B54</f>
        <v>84</v>
      </c>
      <c r="C52" s="201">
        <f>'[2]21'!C54</f>
        <v>0</v>
      </c>
      <c r="D52" s="201">
        <f>'[2]21'!D54</f>
        <v>0</v>
      </c>
      <c r="E52" s="201">
        <f>'[2]21'!E54</f>
        <v>0</v>
      </c>
      <c r="F52" s="15">
        <f t="shared" si="6"/>
        <v>84</v>
      </c>
      <c r="G52" s="200">
        <f>'[2]21'!H54</f>
        <v>38</v>
      </c>
      <c r="H52" s="201">
        <f>'[2]21'!I54</f>
        <v>0</v>
      </c>
      <c r="I52" s="201">
        <f>'[2]21'!J54</f>
        <v>0</v>
      </c>
      <c r="J52" s="201">
        <f>'[2]21'!K54</f>
        <v>0</v>
      </c>
      <c r="K52" s="15">
        <f t="shared" si="3"/>
        <v>38</v>
      </c>
      <c r="L52" s="18">
        <f>frq!C52</f>
        <v>1</v>
      </c>
      <c r="M52" s="125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  <c r="S52" s="18"/>
    </row>
    <row r="53" spans="1:19">
      <c r="A53" s="8" t="s">
        <v>95</v>
      </c>
      <c r="B53" s="200">
        <f>'[2]21'!B55</f>
        <v>84</v>
      </c>
      <c r="C53" s="201">
        <f>'[2]21'!C55</f>
        <v>0</v>
      </c>
      <c r="D53" s="201">
        <f>'[2]21'!D55</f>
        <v>0</v>
      </c>
      <c r="E53" s="201">
        <f>'[2]21'!E55</f>
        <v>0</v>
      </c>
      <c r="F53" s="15">
        <f t="shared" si="6"/>
        <v>84</v>
      </c>
      <c r="G53" s="200">
        <f>'[2]21'!H55</f>
        <v>38</v>
      </c>
      <c r="H53" s="201">
        <f>'[2]21'!I55</f>
        <v>0</v>
      </c>
      <c r="I53" s="201">
        <f>'[2]21'!J55</f>
        <v>0</v>
      </c>
      <c r="J53" s="201">
        <f>'[2]21'!K55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0">
        <f>'[2]21'!B56</f>
        <v>84</v>
      </c>
      <c r="C54" s="201">
        <f>'[2]21'!C56</f>
        <v>0</v>
      </c>
      <c r="D54" s="201">
        <f>'[2]21'!D56</f>
        <v>0</v>
      </c>
      <c r="E54" s="201">
        <f>'[2]21'!E56</f>
        <v>0</v>
      </c>
      <c r="F54" s="15">
        <f t="shared" si="6"/>
        <v>84</v>
      </c>
      <c r="G54" s="200">
        <f>'[2]21'!H56</f>
        <v>38</v>
      </c>
      <c r="H54" s="201">
        <f>'[2]21'!I56</f>
        <v>0</v>
      </c>
      <c r="I54" s="201">
        <f>'[2]21'!J56</f>
        <v>0</v>
      </c>
      <c r="J54" s="201">
        <f>'[2]21'!K56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0">
        <f>'[2]21'!B57</f>
        <v>84</v>
      </c>
      <c r="C55" s="201">
        <f>'[2]21'!C57</f>
        <v>0</v>
      </c>
      <c r="D55" s="201">
        <f>'[2]21'!D57</f>
        <v>0</v>
      </c>
      <c r="E55" s="201">
        <f>'[2]21'!E57</f>
        <v>0</v>
      </c>
      <c r="F55" s="15">
        <f t="shared" si="6"/>
        <v>84</v>
      </c>
      <c r="G55" s="200">
        <f>'[2]21'!H57</f>
        <v>37</v>
      </c>
      <c r="H55" s="201">
        <f>'[2]21'!I57</f>
        <v>0</v>
      </c>
      <c r="I55" s="201">
        <f>'[2]21'!J57</f>
        <v>0</v>
      </c>
      <c r="J55" s="201">
        <f>'[2]21'!K57</f>
        <v>0</v>
      </c>
      <c r="K55" s="15">
        <f t="shared" si="3"/>
        <v>37</v>
      </c>
      <c r="L55" s="18">
        <f>frq!C55</f>
        <v>1</v>
      </c>
      <c r="M55" s="125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  <c r="S55" s="18"/>
    </row>
    <row r="56" spans="1:19">
      <c r="A56" s="8" t="s">
        <v>98</v>
      </c>
      <c r="B56" s="200">
        <f>'[2]21'!B58</f>
        <v>84</v>
      </c>
      <c r="C56" s="201">
        <f>'[2]21'!C58</f>
        <v>0</v>
      </c>
      <c r="D56" s="201">
        <f>'[2]21'!D58</f>
        <v>0</v>
      </c>
      <c r="E56" s="201">
        <f>'[2]21'!E58</f>
        <v>0</v>
      </c>
      <c r="F56" s="15">
        <f t="shared" si="6"/>
        <v>84</v>
      </c>
      <c r="G56" s="200">
        <f>'[2]21'!H58</f>
        <v>37</v>
      </c>
      <c r="H56" s="201">
        <f>'[2]21'!I58</f>
        <v>0</v>
      </c>
      <c r="I56" s="201">
        <f>'[2]21'!J58</f>
        <v>0</v>
      </c>
      <c r="J56" s="201">
        <f>'[2]21'!K58</f>
        <v>0</v>
      </c>
      <c r="K56" s="15">
        <f t="shared" si="3"/>
        <v>37</v>
      </c>
      <c r="L56" s="18">
        <f>frq!C56</f>
        <v>1</v>
      </c>
      <c r="M56" s="125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  <c r="S56" s="18"/>
    </row>
    <row r="57" spans="1:19">
      <c r="A57" s="8" t="s">
        <v>99</v>
      </c>
      <c r="B57" s="200">
        <f>'[2]21'!B59</f>
        <v>84</v>
      </c>
      <c r="C57" s="201">
        <f>'[2]21'!C59</f>
        <v>0</v>
      </c>
      <c r="D57" s="201">
        <f>'[2]21'!D59</f>
        <v>0</v>
      </c>
      <c r="E57" s="201">
        <f>'[2]21'!E59</f>
        <v>0</v>
      </c>
      <c r="F57" s="15">
        <f t="shared" si="6"/>
        <v>84</v>
      </c>
      <c r="G57" s="200">
        <f>'[2]21'!H59</f>
        <v>37</v>
      </c>
      <c r="H57" s="201">
        <f>'[2]21'!I59</f>
        <v>0</v>
      </c>
      <c r="I57" s="201">
        <f>'[2]21'!J59</f>
        <v>0</v>
      </c>
      <c r="J57" s="201">
        <f>'[2]21'!K59</f>
        <v>0</v>
      </c>
      <c r="K57" s="15">
        <f t="shared" si="3"/>
        <v>37</v>
      </c>
      <c r="L57" s="18">
        <f>frq!C57</f>
        <v>1</v>
      </c>
      <c r="M57" s="125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  <c r="S57" s="18"/>
    </row>
    <row r="58" spans="1:19">
      <c r="A58" s="8" t="s">
        <v>100</v>
      </c>
      <c r="B58" s="200">
        <f>'[2]21'!B60</f>
        <v>84</v>
      </c>
      <c r="C58" s="201">
        <f>'[2]21'!C60</f>
        <v>0</v>
      </c>
      <c r="D58" s="201">
        <f>'[2]21'!D60</f>
        <v>0</v>
      </c>
      <c r="E58" s="201">
        <f>'[2]21'!E60</f>
        <v>0</v>
      </c>
      <c r="F58" s="15">
        <f t="shared" si="6"/>
        <v>84</v>
      </c>
      <c r="G58" s="200">
        <f>'[2]21'!H60</f>
        <v>37</v>
      </c>
      <c r="H58" s="201">
        <f>'[2]21'!I60</f>
        <v>0</v>
      </c>
      <c r="I58" s="201">
        <f>'[2]21'!J60</f>
        <v>0</v>
      </c>
      <c r="J58" s="201">
        <f>'[2]21'!K60</f>
        <v>0</v>
      </c>
      <c r="K58" s="15">
        <f t="shared" si="3"/>
        <v>37</v>
      </c>
      <c r="L58" s="18">
        <f>frq!C58</f>
        <v>1</v>
      </c>
      <c r="M58" s="125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  <c r="S58" s="18"/>
    </row>
    <row r="59" spans="1:19">
      <c r="A59" s="8" t="s">
        <v>101</v>
      </c>
      <c r="B59" s="200">
        <f>'[2]21'!B61</f>
        <v>84</v>
      </c>
      <c r="C59" s="201">
        <f>'[2]21'!C61</f>
        <v>0</v>
      </c>
      <c r="D59" s="201">
        <f>'[2]21'!D61</f>
        <v>0</v>
      </c>
      <c r="E59" s="201">
        <f>'[2]21'!E61</f>
        <v>0</v>
      </c>
      <c r="F59" s="15">
        <f t="shared" si="6"/>
        <v>84</v>
      </c>
      <c r="G59" s="200">
        <f>'[2]21'!H61</f>
        <v>37</v>
      </c>
      <c r="H59" s="201">
        <f>'[2]21'!I61</f>
        <v>0</v>
      </c>
      <c r="I59" s="201">
        <f>'[2]21'!J61</f>
        <v>0</v>
      </c>
      <c r="J59" s="201">
        <f>'[2]21'!K61</f>
        <v>0</v>
      </c>
      <c r="K59" s="15">
        <f t="shared" si="3"/>
        <v>37</v>
      </c>
      <c r="L59" s="18">
        <f>frq!C59</f>
        <v>1</v>
      </c>
      <c r="M59" s="125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  <c r="S59" s="18"/>
    </row>
    <row r="60" spans="1:19">
      <c r="A60" s="8" t="s">
        <v>102</v>
      </c>
      <c r="B60" s="200">
        <f>'[2]21'!B62</f>
        <v>84</v>
      </c>
      <c r="C60" s="201">
        <f>'[2]21'!C62</f>
        <v>0</v>
      </c>
      <c r="D60" s="201">
        <f>'[2]21'!D62</f>
        <v>0</v>
      </c>
      <c r="E60" s="201">
        <f>'[2]21'!E62</f>
        <v>0</v>
      </c>
      <c r="F60" s="15">
        <f t="shared" si="6"/>
        <v>84</v>
      </c>
      <c r="G60" s="200">
        <f>'[2]21'!H62</f>
        <v>37</v>
      </c>
      <c r="H60" s="201">
        <f>'[2]21'!I62</f>
        <v>0</v>
      </c>
      <c r="I60" s="201">
        <f>'[2]21'!J62</f>
        <v>0</v>
      </c>
      <c r="J60" s="201">
        <f>'[2]21'!K62</f>
        <v>0</v>
      </c>
      <c r="K60" s="15">
        <f t="shared" si="3"/>
        <v>37</v>
      </c>
      <c r="L60" s="18">
        <f>frq!C60</f>
        <v>1</v>
      </c>
      <c r="M60" s="125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  <c r="S60" s="18"/>
    </row>
    <row r="61" spans="1:19">
      <c r="A61" s="8" t="s">
        <v>103</v>
      </c>
      <c r="B61" s="200">
        <f>'[2]21'!B63</f>
        <v>84</v>
      </c>
      <c r="C61" s="201">
        <f>'[2]21'!C63</f>
        <v>0</v>
      </c>
      <c r="D61" s="201">
        <f>'[2]21'!D63</f>
        <v>0</v>
      </c>
      <c r="E61" s="201">
        <f>'[2]21'!E63</f>
        <v>0</v>
      </c>
      <c r="F61" s="15">
        <f t="shared" si="6"/>
        <v>84</v>
      </c>
      <c r="G61" s="200">
        <f>'[2]21'!H63</f>
        <v>37</v>
      </c>
      <c r="H61" s="201">
        <f>'[2]21'!I63</f>
        <v>0</v>
      </c>
      <c r="I61" s="201">
        <f>'[2]21'!J63</f>
        <v>0</v>
      </c>
      <c r="J61" s="201">
        <f>'[2]21'!K63</f>
        <v>0</v>
      </c>
      <c r="K61" s="15">
        <f t="shared" si="3"/>
        <v>37</v>
      </c>
      <c r="L61" s="18">
        <f>frq!C61</f>
        <v>1</v>
      </c>
      <c r="M61" s="125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  <c r="S61" s="18"/>
    </row>
    <row r="62" spans="1:19">
      <c r="A62" s="8" t="s">
        <v>104</v>
      </c>
      <c r="B62" s="200">
        <f>'[2]21'!B64</f>
        <v>84</v>
      </c>
      <c r="C62" s="201">
        <f>'[2]21'!C64</f>
        <v>0</v>
      </c>
      <c r="D62" s="201">
        <f>'[2]21'!D64</f>
        <v>0</v>
      </c>
      <c r="E62" s="201">
        <f>'[2]21'!E64</f>
        <v>0</v>
      </c>
      <c r="F62" s="15">
        <f t="shared" si="6"/>
        <v>84</v>
      </c>
      <c r="G62" s="200">
        <f>'[2]21'!H64</f>
        <v>37</v>
      </c>
      <c r="H62" s="201">
        <f>'[2]21'!I64</f>
        <v>0</v>
      </c>
      <c r="I62" s="201">
        <f>'[2]21'!J64</f>
        <v>0</v>
      </c>
      <c r="J62" s="201">
        <f>'[2]21'!K64</f>
        <v>0</v>
      </c>
      <c r="K62" s="15">
        <f t="shared" si="3"/>
        <v>37</v>
      </c>
      <c r="L62" s="18">
        <f>frq!C62</f>
        <v>1</v>
      </c>
      <c r="M62" s="125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  <c r="S62" s="18"/>
    </row>
    <row r="63" spans="1:19">
      <c r="A63" s="8" t="s">
        <v>105</v>
      </c>
      <c r="B63" s="200">
        <f>'[2]21'!B65</f>
        <v>84</v>
      </c>
      <c r="C63" s="201">
        <f>'[2]21'!C65</f>
        <v>0</v>
      </c>
      <c r="D63" s="201">
        <f>'[2]21'!D65</f>
        <v>0</v>
      </c>
      <c r="E63" s="201">
        <f>'[2]21'!E65</f>
        <v>0</v>
      </c>
      <c r="F63" s="15">
        <f t="shared" si="6"/>
        <v>84</v>
      </c>
      <c r="G63" s="200">
        <f>'[2]21'!H65</f>
        <v>37</v>
      </c>
      <c r="H63" s="201">
        <f>'[2]21'!I65</f>
        <v>0</v>
      </c>
      <c r="I63" s="201">
        <f>'[2]21'!J65</f>
        <v>0</v>
      </c>
      <c r="J63" s="201">
        <f>'[2]21'!K65</f>
        <v>0</v>
      </c>
      <c r="K63" s="15">
        <f t="shared" si="3"/>
        <v>37</v>
      </c>
      <c r="L63" s="18">
        <f>frq!C63</f>
        <v>1</v>
      </c>
      <c r="M63" s="125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  <c r="S63" s="18"/>
    </row>
    <row r="64" spans="1:19">
      <c r="A64" s="8" t="s">
        <v>106</v>
      </c>
      <c r="B64" s="200">
        <f>'[2]21'!B66</f>
        <v>84</v>
      </c>
      <c r="C64" s="201">
        <f>'[2]21'!C66</f>
        <v>0</v>
      </c>
      <c r="D64" s="201">
        <f>'[2]21'!D66</f>
        <v>0</v>
      </c>
      <c r="E64" s="201">
        <f>'[2]21'!E66</f>
        <v>0</v>
      </c>
      <c r="F64" s="15">
        <f t="shared" si="6"/>
        <v>84</v>
      </c>
      <c r="G64" s="200">
        <f>'[2]21'!H66</f>
        <v>37</v>
      </c>
      <c r="H64" s="201">
        <f>'[2]21'!I66</f>
        <v>0</v>
      </c>
      <c r="I64" s="201">
        <f>'[2]21'!J66</f>
        <v>0</v>
      </c>
      <c r="J64" s="201">
        <f>'[2]21'!K66</f>
        <v>0</v>
      </c>
      <c r="K64" s="15">
        <f t="shared" si="3"/>
        <v>37</v>
      </c>
      <c r="L64" s="18">
        <f>frq!C64</f>
        <v>1</v>
      </c>
      <c r="M64" s="125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  <c r="S64" s="18"/>
    </row>
    <row r="65" spans="1:19">
      <c r="A65" s="8" t="s">
        <v>107</v>
      </c>
      <c r="B65" s="200">
        <f>'[2]21'!B67</f>
        <v>84</v>
      </c>
      <c r="C65" s="201">
        <f>'[2]21'!C67</f>
        <v>0</v>
      </c>
      <c r="D65" s="201">
        <f>'[2]21'!D67</f>
        <v>0</v>
      </c>
      <c r="E65" s="201">
        <f>'[2]21'!E67</f>
        <v>0</v>
      </c>
      <c r="F65" s="15">
        <f t="shared" si="6"/>
        <v>84</v>
      </c>
      <c r="G65" s="200">
        <f>'[2]21'!H67</f>
        <v>37</v>
      </c>
      <c r="H65" s="201">
        <f>'[2]21'!I67</f>
        <v>0</v>
      </c>
      <c r="I65" s="201">
        <f>'[2]21'!J67</f>
        <v>0</v>
      </c>
      <c r="J65" s="201">
        <f>'[2]21'!K67</f>
        <v>0</v>
      </c>
      <c r="K65" s="15">
        <f t="shared" si="3"/>
        <v>37</v>
      </c>
      <c r="L65" s="18">
        <f>frq!C65</f>
        <v>1</v>
      </c>
      <c r="M65" s="125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  <c r="S65" s="18"/>
    </row>
    <row r="66" spans="1:19">
      <c r="A66" s="8" t="s">
        <v>108</v>
      </c>
      <c r="B66" s="200">
        <f>'[2]21'!B68</f>
        <v>84</v>
      </c>
      <c r="C66" s="201">
        <f>'[2]21'!C68</f>
        <v>0</v>
      </c>
      <c r="D66" s="201">
        <f>'[2]21'!D68</f>
        <v>0</v>
      </c>
      <c r="E66" s="201">
        <f>'[2]21'!E68</f>
        <v>0</v>
      </c>
      <c r="F66" s="15">
        <f t="shared" si="6"/>
        <v>84</v>
      </c>
      <c r="G66" s="200">
        <f>'[2]21'!H68</f>
        <v>37</v>
      </c>
      <c r="H66" s="201">
        <f>'[2]21'!I68</f>
        <v>0</v>
      </c>
      <c r="I66" s="201">
        <f>'[2]21'!J68</f>
        <v>0</v>
      </c>
      <c r="J66" s="201">
        <f>'[2]21'!K68</f>
        <v>0</v>
      </c>
      <c r="K66" s="15">
        <f t="shared" si="3"/>
        <v>37</v>
      </c>
      <c r="L66" s="18">
        <f>frq!C66</f>
        <v>1</v>
      </c>
      <c r="M66" s="125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  <c r="S66" s="18"/>
    </row>
    <row r="67" spans="1:19">
      <c r="A67" s="8" t="s">
        <v>109</v>
      </c>
      <c r="B67" s="200">
        <f>'[2]21'!B69</f>
        <v>84</v>
      </c>
      <c r="C67" s="201">
        <f>'[2]21'!C69</f>
        <v>0</v>
      </c>
      <c r="D67" s="201">
        <f>'[2]21'!D69</f>
        <v>0</v>
      </c>
      <c r="E67" s="201">
        <f>'[2]21'!E69</f>
        <v>0</v>
      </c>
      <c r="F67" s="15">
        <f t="shared" si="6"/>
        <v>84</v>
      </c>
      <c r="G67" s="200">
        <f>'[2]21'!H69</f>
        <v>37</v>
      </c>
      <c r="H67" s="201">
        <f>'[2]21'!I69</f>
        <v>0</v>
      </c>
      <c r="I67" s="201">
        <f>'[2]21'!J69</f>
        <v>0</v>
      </c>
      <c r="J67" s="201">
        <f>'[2]21'!K69</f>
        <v>0</v>
      </c>
      <c r="K67" s="15">
        <f t="shared" si="3"/>
        <v>37</v>
      </c>
      <c r="L67" s="18">
        <f>frq!C67</f>
        <v>1</v>
      </c>
      <c r="M67" s="125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  <c r="S67" s="18"/>
    </row>
    <row r="68" spans="1:19">
      <c r="A68" s="8" t="s">
        <v>110</v>
      </c>
      <c r="B68" s="200">
        <f>'[2]21'!B70</f>
        <v>84</v>
      </c>
      <c r="C68" s="201">
        <f>'[2]21'!C70</f>
        <v>0</v>
      </c>
      <c r="D68" s="201">
        <f>'[2]21'!D70</f>
        <v>0</v>
      </c>
      <c r="E68" s="201">
        <f>'[2]21'!E70</f>
        <v>0</v>
      </c>
      <c r="F68" s="15">
        <f t="shared" si="6"/>
        <v>84</v>
      </c>
      <c r="G68" s="200">
        <f>'[2]21'!H70</f>
        <v>37</v>
      </c>
      <c r="H68" s="201">
        <f>'[2]21'!I70</f>
        <v>0</v>
      </c>
      <c r="I68" s="201">
        <f>'[2]21'!J70</f>
        <v>0</v>
      </c>
      <c r="J68" s="201">
        <f>'[2]21'!K70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  <c r="S68" s="18"/>
    </row>
    <row r="69" spans="1:19">
      <c r="A69" s="8" t="s">
        <v>111</v>
      </c>
      <c r="B69" s="200">
        <f>'[2]21'!B71</f>
        <v>84</v>
      </c>
      <c r="C69" s="201">
        <f>'[2]21'!C71</f>
        <v>0</v>
      </c>
      <c r="D69" s="201">
        <f>'[2]21'!D71</f>
        <v>0</v>
      </c>
      <c r="E69" s="201">
        <f>'[2]21'!E71</f>
        <v>0</v>
      </c>
      <c r="F69" s="15">
        <f t="shared" ref="F69:F98" si="16">SUM(B69:E69)</f>
        <v>84</v>
      </c>
      <c r="G69" s="200">
        <f>'[2]21'!H71</f>
        <v>37</v>
      </c>
      <c r="H69" s="201">
        <f>'[2]21'!I71</f>
        <v>0</v>
      </c>
      <c r="I69" s="201">
        <f>'[2]21'!J71</f>
        <v>0</v>
      </c>
      <c r="J69" s="201">
        <f>'[2]21'!K71</f>
        <v>0</v>
      </c>
      <c r="K69" s="15">
        <f t="shared" si="13"/>
        <v>37</v>
      </c>
      <c r="L69" s="18">
        <f>frq!C69</f>
        <v>1</v>
      </c>
      <c r="M69" s="125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  <c r="S69" s="18"/>
    </row>
    <row r="70" spans="1:19">
      <c r="A70" s="8" t="s">
        <v>112</v>
      </c>
      <c r="B70" s="200">
        <f>'[2]21'!B72</f>
        <v>84</v>
      </c>
      <c r="C70" s="201">
        <f>'[2]21'!C72</f>
        <v>0</v>
      </c>
      <c r="D70" s="201">
        <f>'[2]21'!D72</f>
        <v>0</v>
      </c>
      <c r="E70" s="201">
        <f>'[2]21'!E72</f>
        <v>0</v>
      </c>
      <c r="F70" s="15">
        <f t="shared" si="16"/>
        <v>84</v>
      </c>
      <c r="G70" s="200">
        <f>'[2]21'!H72</f>
        <v>37</v>
      </c>
      <c r="H70" s="201">
        <f>'[2]21'!I72</f>
        <v>0</v>
      </c>
      <c r="I70" s="201">
        <f>'[2]21'!J72</f>
        <v>0</v>
      </c>
      <c r="J70" s="201">
        <f>'[2]21'!K72</f>
        <v>0</v>
      </c>
      <c r="K70" s="15">
        <f t="shared" si="13"/>
        <v>37</v>
      </c>
      <c r="L70" s="18">
        <f>frq!C70</f>
        <v>1</v>
      </c>
      <c r="M70" s="125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  <c r="S70" s="18"/>
    </row>
    <row r="71" spans="1:19">
      <c r="A71" s="8" t="s">
        <v>113</v>
      </c>
      <c r="B71" s="200">
        <f>'[2]21'!B73</f>
        <v>84</v>
      </c>
      <c r="C71" s="201">
        <f>'[2]21'!C73</f>
        <v>0</v>
      </c>
      <c r="D71" s="201">
        <f>'[2]21'!D73</f>
        <v>0</v>
      </c>
      <c r="E71" s="201">
        <f>'[2]21'!E73</f>
        <v>0</v>
      </c>
      <c r="F71" s="15">
        <f t="shared" si="16"/>
        <v>84</v>
      </c>
      <c r="G71" s="200">
        <f>'[2]21'!H73</f>
        <v>37</v>
      </c>
      <c r="H71" s="201">
        <f>'[2]21'!I73</f>
        <v>0</v>
      </c>
      <c r="I71" s="201">
        <f>'[2]21'!J73</f>
        <v>0</v>
      </c>
      <c r="J71" s="201">
        <f>'[2]21'!K73</f>
        <v>0</v>
      </c>
      <c r="K71" s="15">
        <f t="shared" si="13"/>
        <v>37</v>
      </c>
      <c r="L71" s="18">
        <f>frq!C71</f>
        <v>1</v>
      </c>
      <c r="M71" s="125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  <c r="S71" s="18"/>
    </row>
    <row r="72" spans="1:19">
      <c r="A72" s="8" t="s">
        <v>114</v>
      </c>
      <c r="B72" s="200">
        <f>'[2]21'!B74</f>
        <v>84</v>
      </c>
      <c r="C72" s="201">
        <f>'[2]21'!C74</f>
        <v>0</v>
      </c>
      <c r="D72" s="201">
        <f>'[2]21'!D74</f>
        <v>0</v>
      </c>
      <c r="E72" s="201">
        <f>'[2]21'!E74</f>
        <v>0</v>
      </c>
      <c r="F72" s="15">
        <f t="shared" si="16"/>
        <v>84</v>
      </c>
      <c r="G72" s="200">
        <f>'[2]21'!H74</f>
        <v>37</v>
      </c>
      <c r="H72" s="201">
        <f>'[2]21'!I74</f>
        <v>0</v>
      </c>
      <c r="I72" s="201">
        <f>'[2]21'!J74</f>
        <v>0</v>
      </c>
      <c r="J72" s="201">
        <f>'[2]21'!K74</f>
        <v>0</v>
      </c>
      <c r="K72" s="15">
        <f t="shared" si="13"/>
        <v>37</v>
      </c>
      <c r="L72" s="18">
        <f>frq!C72</f>
        <v>1</v>
      </c>
      <c r="M72" s="125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  <c r="S72" s="18"/>
    </row>
    <row r="73" spans="1:19">
      <c r="A73" s="8" t="s">
        <v>115</v>
      </c>
      <c r="B73" s="200">
        <f>'[2]21'!B75</f>
        <v>84</v>
      </c>
      <c r="C73" s="201">
        <f>'[2]21'!C75</f>
        <v>0</v>
      </c>
      <c r="D73" s="201">
        <f>'[2]21'!D75</f>
        <v>0</v>
      </c>
      <c r="E73" s="201">
        <f>'[2]21'!E75</f>
        <v>0</v>
      </c>
      <c r="F73" s="15">
        <f t="shared" si="16"/>
        <v>84</v>
      </c>
      <c r="G73" s="200">
        <f>'[2]21'!H75</f>
        <v>37</v>
      </c>
      <c r="H73" s="201">
        <f>'[2]21'!I75</f>
        <v>0</v>
      </c>
      <c r="I73" s="201">
        <f>'[2]21'!J75</f>
        <v>0</v>
      </c>
      <c r="J73" s="201">
        <f>'[2]21'!K75</f>
        <v>0</v>
      </c>
      <c r="K73" s="15">
        <f t="shared" si="13"/>
        <v>37</v>
      </c>
      <c r="L73" s="18">
        <f>frq!C73</f>
        <v>1</v>
      </c>
      <c r="M73" s="125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  <c r="S73" s="18"/>
    </row>
    <row r="74" spans="1:19">
      <c r="A74" s="8" t="s">
        <v>116</v>
      </c>
      <c r="B74" s="200">
        <f>'[2]21'!B76</f>
        <v>84</v>
      </c>
      <c r="C74" s="201">
        <f>'[2]21'!C76</f>
        <v>0</v>
      </c>
      <c r="D74" s="201">
        <f>'[2]21'!D76</f>
        <v>0</v>
      </c>
      <c r="E74" s="201">
        <f>'[2]21'!E76</f>
        <v>0</v>
      </c>
      <c r="F74" s="15">
        <f t="shared" si="16"/>
        <v>84</v>
      </c>
      <c r="G74" s="200">
        <f>'[2]21'!H76</f>
        <v>37</v>
      </c>
      <c r="H74" s="201">
        <f>'[2]21'!I76</f>
        <v>0</v>
      </c>
      <c r="I74" s="201">
        <f>'[2]21'!J76</f>
        <v>0</v>
      </c>
      <c r="J74" s="201">
        <f>'[2]21'!K76</f>
        <v>0</v>
      </c>
      <c r="K74" s="15">
        <f t="shared" si="13"/>
        <v>37</v>
      </c>
      <c r="L74" s="18">
        <f>frq!C74</f>
        <v>1</v>
      </c>
      <c r="M74" s="125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  <c r="S74" s="18"/>
    </row>
    <row r="75" spans="1:19">
      <c r="A75" s="8" t="s">
        <v>117</v>
      </c>
      <c r="B75" s="200">
        <f>'[2]21'!B77</f>
        <v>84</v>
      </c>
      <c r="C75" s="201">
        <f>'[2]21'!C77</f>
        <v>0</v>
      </c>
      <c r="D75" s="201">
        <f>'[2]21'!D77</f>
        <v>0</v>
      </c>
      <c r="E75" s="201">
        <f>'[2]21'!E77</f>
        <v>0</v>
      </c>
      <c r="F75" s="15">
        <f t="shared" si="16"/>
        <v>84</v>
      </c>
      <c r="G75" s="200">
        <f>'[2]21'!H77</f>
        <v>38</v>
      </c>
      <c r="H75" s="201">
        <f>'[2]21'!I77</f>
        <v>0</v>
      </c>
      <c r="I75" s="201">
        <f>'[2]21'!J77</f>
        <v>0</v>
      </c>
      <c r="J75" s="201">
        <f>'[2]21'!K77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0">
        <f>'[2]21'!B78</f>
        <v>84</v>
      </c>
      <c r="C76" s="201">
        <f>'[2]21'!C78</f>
        <v>0</v>
      </c>
      <c r="D76" s="201">
        <f>'[2]21'!D78</f>
        <v>0</v>
      </c>
      <c r="E76" s="201">
        <f>'[2]21'!E78</f>
        <v>0</v>
      </c>
      <c r="F76" s="15">
        <f t="shared" si="16"/>
        <v>84</v>
      </c>
      <c r="G76" s="200">
        <f>'[2]21'!H78</f>
        <v>38</v>
      </c>
      <c r="H76" s="201">
        <f>'[2]21'!I78</f>
        <v>0</v>
      </c>
      <c r="I76" s="201">
        <f>'[2]21'!J78</f>
        <v>0</v>
      </c>
      <c r="J76" s="201">
        <f>'[2]21'!K78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0">
        <f>'[2]21'!B79</f>
        <v>84</v>
      </c>
      <c r="C77" s="201">
        <f>'[2]21'!C79</f>
        <v>0</v>
      </c>
      <c r="D77" s="201">
        <f>'[2]21'!D79</f>
        <v>0</v>
      </c>
      <c r="E77" s="201">
        <f>'[2]21'!E79</f>
        <v>0</v>
      </c>
      <c r="F77" s="15">
        <f t="shared" si="16"/>
        <v>84</v>
      </c>
      <c r="G77" s="200">
        <f>'[2]21'!H79</f>
        <v>38</v>
      </c>
      <c r="H77" s="201">
        <f>'[2]21'!I79</f>
        <v>0</v>
      </c>
      <c r="I77" s="201">
        <f>'[2]21'!J79</f>
        <v>0</v>
      </c>
      <c r="J77" s="201">
        <f>'[2]21'!K79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0">
        <f>'[2]21'!B80</f>
        <v>84</v>
      </c>
      <c r="C78" s="201">
        <f>'[2]21'!C80</f>
        <v>0</v>
      </c>
      <c r="D78" s="201">
        <f>'[2]21'!D80</f>
        <v>0</v>
      </c>
      <c r="E78" s="201">
        <f>'[2]21'!E80</f>
        <v>0</v>
      </c>
      <c r="F78" s="15">
        <f t="shared" si="16"/>
        <v>84</v>
      </c>
      <c r="G78" s="200">
        <f>'[2]21'!H80</f>
        <v>38</v>
      </c>
      <c r="H78" s="201">
        <f>'[2]21'!I80</f>
        <v>0</v>
      </c>
      <c r="I78" s="201">
        <f>'[2]21'!J80</f>
        <v>0</v>
      </c>
      <c r="J78" s="201">
        <f>'[2]21'!K80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0">
        <f>'[2]21'!B81</f>
        <v>84</v>
      </c>
      <c r="C79" s="201">
        <f>'[2]21'!C81</f>
        <v>0</v>
      </c>
      <c r="D79" s="201">
        <f>'[2]21'!D81</f>
        <v>0</v>
      </c>
      <c r="E79" s="201">
        <f>'[2]21'!E81</f>
        <v>0</v>
      </c>
      <c r="F79" s="15">
        <f t="shared" si="16"/>
        <v>84</v>
      </c>
      <c r="G79" s="200">
        <f>'[2]21'!H81</f>
        <v>38</v>
      </c>
      <c r="H79" s="201">
        <f>'[2]21'!I81</f>
        <v>0</v>
      </c>
      <c r="I79" s="201">
        <f>'[2]21'!J81</f>
        <v>0</v>
      </c>
      <c r="J79" s="201">
        <f>'[2]21'!K81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0">
        <f>'[2]21'!B82</f>
        <v>84</v>
      </c>
      <c r="C80" s="201">
        <f>'[2]21'!C82</f>
        <v>0</v>
      </c>
      <c r="D80" s="201">
        <f>'[2]21'!D82</f>
        <v>0</v>
      </c>
      <c r="E80" s="201">
        <f>'[2]21'!E82</f>
        <v>0</v>
      </c>
      <c r="F80" s="15">
        <f t="shared" si="16"/>
        <v>84</v>
      </c>
      <c r="G80" s="200">
        <f>'[2]21'!H82</f>
        <v>38</v>
      </c>
      <c r="H80" s="201">
        <f>'[2]21'!I82</f>
        <v>0</v>
      </c>
      <c r="I80" s="201">
        <f>'[2]21'!J82</f>
        <v>0</v>
      </c>
      <c r="J80" s="201">
        <f>'[2]21'!K82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0">
        <f>'[2]21'!B83</f>
        <v>84</v>
      </c>
      <c r="C81" s="201">
        <f>'[2]21'!C83</f>
        <v>0</v>
      </c>
      <c r="D81" s="201">
        <f>'[2]21'!D83</f>
        <v>0</v>
      </c>
      <c r="E81" s="201">
        <f>'[2]21'!E83</f>
        <v>0</v>
      </c>
      <c r="F81" s="15">
        <f t="shared" si="16"/>
        <v>84</v>
      </c>
      <c r="G81" s="200">
        <f>'[2]21'!H83</f>
        <v>39</v>
      </c>
      <c r="H81" s="201">
        <f>'[2]21'!I83</f>
        <v>0</v>
      </c>
      <c r="I81" s="201">
        <f>'[2]21'!J83</f>
        <v>0</v>
      </c>
      <c r="J81" s="201">
        <f>'[2]21'!K83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0">
        <f>'[2]21'!B84</f>
        <v>84</v>
      </c>
      <c r="C82" s="201">
        <f>'[2]21'!C84</f>
        <v>0</v>
      </c>
      <c r="D82" s="201">
        <f>'[2]21'!D84</f>
        <v>0</v>
      </c>
      <c r="E82" s="201">
        <f>'[2]21'!E84</f>
        <v>0</v>
      </c>
      <c r="F82" s="15">
        <f t="shared" si="16"/>
        <v>84</v>
      </c>
      <c r="G82" s="200">
        <f>'[2]21'!H84</f>
        <v>39</v>
      </c>
      <c r="H82" s="201">
        <f>'[2]21'!I84</f>
        <v>0</v>
      </c>
      <c r="I82" s="201">
        <f>'[2]21'!J84</f>
        <v>0</v>
      </c>
      <c r="J82" s="201">
        <f>'[2]21'!K84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0">
        <f>'[2]21'!B85</f>
        <v>84</v>
      </c>
      <c r="C83" s="201">
        <f>'[2]21'!C85</f>
        <v>0</v>
      </c>
      <c r="D83" s="201">
        <f>'[2]21'!D85</f>
        <v>0</v>
      </c>
      <c r="E83" s="201">
        <f>'[2]21'!E85</f>
        <v>0</v>
      </c>
      <c r="F83" s="15">
        <f t="shared" si="16"/>
        <v>84</v>
      </c>
      <c r="G83" s="200">
        <f>'[2]21'!H85</f>
        <v>39</v>
      </c>
      <c r="H83" s="201">
        <f>'[2]21'!I85</f>
        <v>0</v>
      </c>
      <c r="I83" s="201">
        <f>'[2]21'!J85</f>
        <v>0</v>
      </c>
      <c r="J83" s="201">
        <f>'[2]21'!K85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0">
        <f>'[2]21'!B86</f>
        <v>84</v>
      </c>
      <c r="C84" s="201">
        <f>'[2]21'!C86</f>
        <v>0</v>
      </c>
      <c r="D84" s="201">
        <f>'[2]21'!D86</f>
        <v>0</v>
      </c>
      <c r="E84" s="201">
        <f>'[2]21'!E86</f>
        <v>0</v>
      </c>
      <c r="F84" s="15">
        <f t="shared" si="16"/>
        <v>84</v>
      </c>
      <c r="G84" s="200">
        <f>'[2]21'!H86</f>
        <v>39</v>
      </c>
      <c r="H84" s="201">
        <f>'[2]21'!I86</f>
        <v>0</v>
      </c>
      <c r="I84" s="201">
        <f>'[2]21'!J86</f>
        <v>0</v>
      </c>
      <c r="J84" s="201">
        <f>'[2]21'!K86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0">
        <f>'[2]21'!B87</f>
        <v>84</v>
      </c>
      <c r="C85" s="201">
        <f>'[2]21'!C87</f>
        <v>0</v>
      </c>
      <c r="D85" s="201">
        <f>'[2]21'!D87</f>
        <v>0</v>
      </c>
      <c r="E85" s="201">
        <f>'[2]21'!E87</f>
        <v>0</v>
      </c>
      <c r="F85" s="15">
        <f t="shared" si="16"/>
        <v>84</v>
      </c>
      <c r="G85" s="200">
        <f>'[2]21'!H87</f>
        <v>39</v>
      </c>
      <c r="H85" s="201">
        <f>'[2]21'!I87</f>
        <v>0</v>
      </c>
      <c r="I85" s="201">
        <f>'[2]21'!J87</f>
        <v>0</v>
      </c>
      <c r="J85" s="201">
        <f>'[2]21'!K87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0">
        <f>'[2]21'!B88</f>
        <v>84</v>
      </c>
      <c r="C86" s="201">
        <f>'[2]21'!C88</f>
        <v>0</v>
      </c>
      <c r="D86" s="201">
        <f>'[2]21'!D88</f>
        <v>0</v>
      </c>
      <c r="E86" s="201">
        <f>'[2]21'!E88</f>
        <v>0</v>
      </c>
      <c r="F86" s="15">
        <f t="shared" si="16"/>
        <v>84</v>
      </c>
      <c r="G86" s="200">
        <f>'[2]21'!H88</f>
        <v>39</v>
      </c>
      <c r="H86" s="201">
        <f>'[2]21'!I88</f>
        <v>0</v>
      </c>
      <c r="I86" s="201">
        <f>'[2]21'!J88</f>
        <v>0</v>
      </c>
      <c r="J86" s="201">
        <f>'[2]21'!K88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0">
        <f>'[2]21'!B89</f>
        <v>84</v>
      </c>
      <c r="C87" s="201">
        <f>'[2]21'!C89</f>
        <v>0</v>
      </c>
      <c r="D87" s="201">
        <f>'[2]21'!D89</f>
        <v>0</v>
      </c>
      <c r="E87" s="201">
        <f>'[2]21'!E89</f>
        <v>0</v>
      </c>
      <c r="F87" s="15">
        <f t="shared" si="16"/>
        <v>84</v>
      </c>
      <c r="G87" s="200">
        <f>'[2]21'!H89</f>
        <v>39</v>
      </c>
      <c r="H87" s="201">
        <f>'[2]21'!I89</f>
        <v>0</v>
      </c>
      <c r="I87" s="201">
        <f>'[2]21'!J89</f>
        <v>0</v>
      </c>
      <c r="J87" s="201">
        <f>'[2]21'!K89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0">
        <f>'[2]21'!B90</f>
        <v>84</v>
      </c>
      <c r="C88" s="201">
        <f>'[2]21'!C90</f>
        <v>0</v>
      </c>
      <c r="D88" s="201">
        <f>'[2]21'!D90</f>
        <v>0</v>
      </c>
      <c r="E88" s="201">
        <f>'[2]21'!E90</f>
        <v>0</v>
      </c>
      <c r="F88" s="15">
        <f t="shared" si="16"/>
        <v>84</v>
      </c>
      <c r="G88" s="200">
        <f>'[2]21'!H90</f>
        <v>39</v>
      </c>
      <c r="H88" s="201">
        <f>'[2]21'!I90</f>
        <v>0</v>
      </c>
      <c r="I88" s="201">
        <f>'[2]21'!J90</f>
        <v>0</v>
      </c>
      <c r="J88" s="201">
        <f>'[2]21'!K90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0">
        <f>'[2]21'!B91</f>
        <v>84</v>
      </c>
      <c r="C89" s="201">
        <f>'[2]21'!C91</f>
        <v>0</v>
      </c>
      <c r="D89" s="201">
        <f>'[2]21'!D91</f>
        <v>0</v>
      </c>
      <c r="E89" s="201">
        <f>'[2]21'!E91</f>
        <v>0</v>
      </c>
      <c r="F89" s="15">
        <f t="shared" si="16"/>
        <v>84</v>
      </c>
      <c r="G89" s="200">
        <f>'[2]21'!H91</f>
        <v>39</v>
      </c>
      <c r="H89" s="201">
        <f>'[2]21'!I91</f>
        <v>0</v>
      </c>
      <c r="I89" s="201">
        <f>'[2]21'!J91</f>
        <v>0</v>
      </c>
      <c r="J89" s="201">
        <f>'[2]21'!K91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0">
        <f>'[2]21'!B92</f>
        <v>84</v>
      </c>
      <c r="C90" s="201">
        <f>'[2]21'!C92</f>
        <v>0</v>
      </c>
      <c r="D90" s="201">
        <f>'[2]21'!D92</f>
        <v>0</v>
      </c>
      <c r="E90" s="201">
        <f>'[2]21'!E92</f>
        <v>0</v>
      </c>
      <c r="F90" s="15">
        <f t="shared" si="16"/>
        <v>84</v>
      </c>
      <c r="G90" s="200">
        <f>'[2]21'!H92</f>
        <v>39</v>
      </c>
      <c r="H90" s="201">
        <f>'[2]21'!I92</f>
        <v>0</v>
      </c>
      <c r="I90" s="201">
        <f>'[2]21'!J92</f>
        <v>0</v>
      </c>
      <c r="J90" s="201">
        <f>'[2]21'!K92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0">
        <f>'[2]21'!B93</f>
        <v>84</v>
      </c>
      <c r="C91" s="201">
        <f>'[2]21'!C93</f>
        <v>0</v>
      </c>
      <c r="D91" s="201">
        <f>'[2]21'!D93</f>
        <v>0</v>
      </c>
      <c r="E91" s="201">
        <f>'[2]21'!E93</f>
        <v>0</v>
      </c>
      <c r="F91" s="15">
        <f t="shared" si="16"/>
        <v>84</v>
      </c>
      <c r="G91" s="200">
        <f>'[2]21'!H93</f>
        <v>39</v>
      </c>
      <c r="H91" s="201">
        <f>'[2]21'!I93</f>
        <v>0</v>
      </c>
      <c r="I91" s="201">
        <f>'[2]21'!J93</f>
        <v>0</v>
      </c>
      <c r="J91" s="201">
        <f>'[2]21'!K93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0">
        <f>'[2]21'!B94</f>
        <v>84</v>
      </c>
      <c r="C92" s="201">
        <f>'[2]21'!C94</f>
        <v>0</v>
      </c>
      <c r="D92" s="201">
        <f>'[2]21'!D94</f>
        <v>0</v>
      </c>
      <c r="E92" s="201">
        <f>'[2]21'!E94</f>
        <v>0</v>
      </c>
      <c r="F92" s="15">
        <f t="shared" si="16"/>
        <v>84</v>
      </c>
      <c r="G92" s="200">
        <f>'[2]21'!H94</f>
        <v>39</v>
      </c>
      <c r="H92" s="201">
        <f>'[2]21'!I94</f>
        <v>0</v>
      </c>
      <c r="I92" s="201">
        <f>'[2]21'!J94</f>
        <v>0</v>
      </c>
      <c r="J92" s="201">
        <f>'[2]21'!K94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0">
        <f>'[2]21'!B95</f>
        <v>84</v>
      </c>
      <c r="C93" s="201">
        <f>'[2]21'!C95</f>
        <v>0</v>
      </c>
      <c r="D93" s="201">
        <f>'[2]21'!D95</f>
        <v>0</v>
      </c>
      <c r="E93" s="201">
        <f>'[2]21'!E95</f>
        <v>0</v>
      </c>
      <c r="F93" s="15">
        <f t="shared" si="16"/>
        <v>84</v>
      </c>
      <c r="G93" s="200">
        <f>'[2]21'!H95</f>
        <v>39</v>
      </c>
      <c r="H93" s="201">
        <f>'[2]21'!I95</f>
        <v>0</v>
      </c>
      <c r="I93" s="201">
        <f>'[2]21'!J95</f>
        <v>0</v>
      </c>
      <c r="J93" s="201">
        <f>'[2]21'!K95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0">
        <f>'[2]21'!B96</f>
        <v>84</v>
      </c>
      <c r="C94" s="201">
        <f>'[2]21'!C96</f>
        <v>0</v>
      </c>
      <c r="D94" s="201">
        <f>'[2]21'!D96</f>
        <v>0</v>
      </c>
      <c r="E94" s="201">
        <f>'[2]21'!E96</f>
        <v>0</v>
      </c>
      <c r="F94" s="15">
        <f t="shared" si="16"/>
        <v>84</v>
      </c>
      <c r="G94" s="200">
        <f>'[2]21'!H96</f>
        <v>39</v>
      </c>
      <c r="H94" s="201">
        <f>'[2]21'!I96</f>
        <v>0</v>
      </c>
      <c r="I94" s="201">
        <f>'[2]21'!J96</f>
        <v>0</v>
      </c>
      <c r="J94" s="201">
        <f>'[2]21'!K96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0">
        <f>'[2]21'!B97</f>
        <v>84</v>
      </c>
      <c r="C95" s="201">
        <f>'[2]21'!C97</f>
        <v>0</v>
      </c>
      <c r="D95" s="201">
        <f>'[2]21'!D97</f>
        <v>0</v>
      </c>
      <c r="E95" s="201">
        <f>'[2]21'!E97</f>
        <v>0</v>
      </c>
      <c r="F95" s="15">
        <f t="shared" si="16"/>
        <v>84</v>
      </c>
      <c r="G95" s="200">
        <f>'[2]21'!H97</f>
        <v>39</v>
      </c>
      <c r="H95" s="201">
        <f>'[2]21'!I97</f>
        <v>0</v>
      </c>
      <c r="I95" s="201">
        <f>'[2]21'!J97</f>
        <v>0</v>
      </c>
      <c r="J95" s="201">
        <f>'[2]21'!K97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0">
        <f>'[2]21'!B98</f>
        <v>84</v>
      </c>
      <c r="C96" s="201">
        <f>'[2]21'!C98</f>
        <v>0</v>
      </c>
      <c r="D96" s="201">
        <f>'[2]21'!D98</f>
        <v>0</v>
      </c>
      <c r="E96" s="201">
        <f>'[2]21'!E98</f>
        <v>0</v>
      </c>
      <c r="F96" s="15">
        <f t="shared" si="16"/>
        <v>84</v>
      </c>
      <c r="G96" s="200">
        <f>'[2]21'!H98</f>
        <v>39</v>
      </c>
      <c r="H96" s="201">
        <f>'[2]21'!I98</f>
        <v>0</v>
      </c>
      <c r="I96" s="201">
        <f>'[2]21'!J98</f>
        <v>0</v>
      </c>
      <c r="J96" s="201">
        <f>'[2]21'!K98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0">
        <f>'[2]21'!B99</f>
        <v>84</v>
      </c>
      <c r="C97" s="201">
        <f>'[2]21'!C99</f>
        <v>0</v>
      </c>
      <c r="D97" s="201">
        <f>'[2]21'!D99</f>
        <v>0</v>
      </c>
      <c r="E97" s="201">
        <f>'[2]21'!E99</f>
        <v>0</v>
      </c>
      <c r="F97" s="15">
        <f t="shared" si="16"/>
        <v>84</v>
      </c>
      <c r="G97" s="200">
        <f>'[2]21'!H99</f>
        <v>39</v>
      </c>
      <c r="H97" s="201">
        <f>'[2]21'!I99</f>
        <v>0</v>
      </c>
      <c r="I97" s="201">
        <f>'[2]21'!J99</f>
        <v>0</v>
      </c>
      <c r="J97" s="201">
        <f>'[2]21'!K99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0">
        <f>'[2]21'!B100</f>
        <v>84</v>
      </c>
      <c r="C98" s="201">
        <f>'[2]21'!C100</f>
        <v>0</v>
      </c>
      <c r="D98" s="201">
        <f>'[2]21'!D100</f>
        <v>0</v>
      </c>
      <c r="E98" s="201">
        <f>'[2]21'!E100</f>
        <v>0</v>
      </c>
      <c r="F98" s="15">
        <f t="shared" si="16"/>
        <v>84</v>
      </c>
      <c r="G98" s="200">
        <f>'[2]21'!H100</f>
        <v>39</v>
      </c>
      <c r="H98" s="201">
        <f>'[2]21'!I100</f>
        <v>0</v>
      </c>
      <c r="I98" s="201">
        <f>'[2]21'!J100</f>
        <v>0</v>
      </c>
      <c r="J98" s="201">
        <f>'[2]21'!K100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0.92100000000000004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0.92100000000000004</v>
      </c>
      <c r="L99" s="128">
        <f t="shared" si="17"/>
        <v>2.4E-2</v>
      </c>
      <c r="M99" s="128">
        <f t="shared" si="17"/>
        <v>0.90869999999999995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0.90869999999999995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45678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1020</v>
      </c>
      <c r="G3" s="16">
        <f>'[3]21'!G5</f>
        <v>0</v>
      </c>
      <c r="H3" s="17">
        <f>SUM(B3:G3)</f>
        <v>1340</v>
      </c>
      <c r="I3" s="15">
        <f>'[3]21'!J5</f>
        <v>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1020</v>
      </c>
      <c r="G4" s="16">
        <f>'[3]21'!G6</f>
        <v>0</v>
      </c>
      <c r="H4" s="17">
        <f>SUM(B4:G4)</f>
        <v>1340</v>
      </c>
      <c r="I4" s="15">
        <f>'[3]21'!J6</f>
        <v>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1020</v>
      </c>
      <c r="G5" s="16">
        <f>'[3]21'!G7</f>
        <v>0</v>
      </c>
      <c r="H5" s="17">
        <f t="shared" ref="H5:H68" si="27">SUM(B5:G5)</f>
        <v>1340</v>
      </c>
      <c r="I5" s="15">
        <f>'[3]21'!J7</f>
        <v>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1020</v>
      </c>
      <c r="G6" s="16">
        <f>'[3]21'!G8</f>
        <v>0</v>
      </c>
      <c r="H6" s="17">
        <f t="shared" si="27"/>
        <v>1340</v>
      </c>
      <c r="I6" s="15">
        <f>'[3]21'!J8</f>
        <v>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1020</v>
      </c>
      <c r="G7" s="16">
        <f>'[3]21'!G9</f>
        <v>0</v>
      </c>
      <c r="H7" s="17">
        <f t="shared" si="27"/>
        <v>1340</v>
      </c>
      <c r="I7" s="15">
        <f>'[3]21'!J9</f>
        <v>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1020</v>
      </c>
      <c r="G8" s="16">
        <f>'[3]21'!G10</f>
        <v>0</v>
      </c>
      <c r="H8" s="17">
        <f t="shared" si="27"/>
        <v>1340</v>
      </c>
      <c r="I8" s="15">
        <f>'[3]21'!J10</f>
        <v>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1020</v>
      </c>
      <c r="G9" s="16">
        <f>'[3]21'!G11</f>
        <v>0</v>
      </c>
      <c r="H9" s="17">
        <f t="shared" si="27"/>
        <v>1340</v>
      </c>
      <c r="I9" s="15">
        <f>'[3]21'!J11</f>
        <v>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1020</v>
      </c>
      <c r="G10" s="16">
        <f>'[3]21'!G12</f>
        <v>0</v>
      </c>
      <c r="H10" s="17">
        <f t="shared" si="27"/>
        <v>1340</v>
      </c>
      <c r="I10" s="15">
        <f>'[3]21'!J12</f>
        <v>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1020</v>
      </c>
      <c r="G11" s="16">
        <f>'[3]21'!G13</f>
        <v>0</v>
      </c>
      <c r="H11" s="17">
        <f t="shared" si="27"/>
        <v>1340</v>
      </c>
      <c r="I11" s="15">
        <f>'[3]21'!J13</f>
        <v>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1020</v>
      </c>
      <c r="G12" s="16">
        <f>'[3]21'!G14</f>
        <v>0</v>
      </c>
      <c r="H12" s="17">
        <f t="shared" si="27"/>
        <v>1340</v>
      </c>
      <c r="I12" s="15">
        <f>'[3]21'!J14</f>
        <v>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1020</v>
      </c>
      <c r="G13" s="16">
        <f>'[3]21'!G15</f>
        <v>0</v>
      </c>
      <c r="H13" s="17">
        <f t="shared" si="27"/>
        <v>1340</v>
      </c>
      <c r="I13" s="15">
        <f>'[3]21'!J15</f>
        <v>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1020</v>
      </c>
      <c r="G14" s="16">
        <f>'[3]21'!G16</f>
        <v>0</v>
      </c>
      <c r="H14" s="17">
        <f t="shared" si="27"/>
        <v>1340</v>
      </c>
      <c r="I14" s="15">
        <f>'[3]21'!J16</f>
        <v>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1020</v>
      </c>
      <c r="G15" s="16">
        <f>'[3]21'!G17</f>
        <v>0</v>
      </c>
      <c r="H15" s="17">
        <f t="shared" si="27"/>
        <v>1340</v>
      </c>
      <c r="I15" s="15">
        <f>'[3]21'!J17</f>
        <v>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1020</v>
      </c>
      <c r="G16" s="16">
        <f>'[3]21'!G18</f>
        <v>0</v>
      </c>
      <c r="H16" s="17">
        <f t="shared" si="27"/>
        <v>1340</v>
      </c>
      <c r="I16" s="15">
        <f>'[3]21'!J18</f>
        <v>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1020</v>
      </c>
      <c r="G17" s="16">
        <f>'[3]21'!G19</f>
        <v>0</v>
      </c>
      <c r="H17" s="17">
        <f t="shared" si="27"/>
        <v>1340</v>
      </c>
      <c r="I17" s="15">
        <f>'[3]21'!J19</f>
        <v>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1020</v>
      </c>
      <c r="G18" s="16">
        <f>'[3]21'!G20</f>
        <v>0</v>
      </c>
      <c r="H18" s="17">
        <f t="shared" si="27"/>
        <v>1340</v>
      </c>
      <c r="I18" s="15">
        <f>'[3]21'!J20</f>
        <v>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1020</v>
      </c>
      <c r="G19" s="16">
        <f>'[3]21'!G21</f>
        <v>0</v>
      </c>
      <c r="H19" s="17">
        <f t="shared" si="27"/>
        <v>1340</v>
      </c>
      <c r="I19" s="15">
        <f>'[3]21'!J21</f>
        <v>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1020</v>
      </c>
      <c r="G20" s="16">
        <f>'[3]21'!G22</f>
        <v>0</v>
      </c>
      <c r="H20" s="17">
        <f t="shared" si="27"/>
        <v>1340</v>
      </c>
      <c r="I20" s="15">
        <f>'[3]21'!J22</f>
        <v>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1020</v>
      </c>
      <c r="G21" s="16">
        <f>'[3]21'!G23</f>
        <v>0</v>
      </c>
      <c r="H21" s="17">
        <f t="shared" si="27"/>
        <v>1340</v>
      </c>
      <c r="I21" s="15">
        <f>'[3]21'!J23</f>
        <v>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1020</v>
      </c>
      <c r="G22" s="16">
        <f>'[3]21'!G24</f>
        <v>0</v>
      </c>
      <c r="H22" s="17">
        <f t="shared" si="27"/>
        <v>1340</v>
      </c>
      <c r="I22" s="15">
        <f>'[3]21'!J24</f>
        <v>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1020</v>
      </c>
      <c r="G23" s="16">
        <f>'[3]21'!G25</f>
        <v>0</v>
      </c>
      <c r="H23" s="17">
        <f t="shared" si="27"/>
        <v>1340</v>
      </c>
      <c r="I23" s="15">
        <f>'[3]21'!J25</f>
        <v>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1020</v>
      </c>
      <c r="G24" s="16">
        <f>'[3]21'!G26</f>
        <v>0</v>
      </c>
      <c r="H24" s="17">
        <f t="shared" si="27"/>
        <v>1340</v>
      </c>
      <c r="I24" s="15">
        <f>'[3]21'!J26</f>
        <v>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1020</v>
      </c>
      <c r="G25" s="16">
        <f>'[3]21'!G27</f>
        <v>0</v>
      </c>
      <c r="H25" s="17">
        <f t="shared" si="27"/>
        <v>1340</v>
      </c>
      <c r="I25" s="15">
        <f>'[3]21'!J27</f>
        <v>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1020</v>
      </c>
      <c r="G26" s="16">
        <f>'[3]21'!G28</f>
        <v>0</v>
      </c>
      <c r="H26" s="17">
        <f t="shared" si="27"/>
        <v>1340</v>
      </c>
      <c r="I26" s="15">
        <f>'[3]21'!J28</f>
        <v>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1020</v>
      </c>
      <c r="G27" s="16">
        <f>'[3]21'!G29</f>
        <v>0</v>
      </c>
      <c r="H27" s="17">
        <f t="shared" si="27"/>
        <v>1340</v>
      </c>
      <c r="I27" s="15">
        <f>'[3]21'!J29</f>
        <v>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1020</v>
      </c>
      <c r="G28" s="16">
        <f>'[3]21'!G30</f>
        <v>0</v>
      </c>
      <c r="H28" s="17">
        <f t="shared" si="27"/>
        <v>1340</v>
      </c>
      <c r="I28" s="15">
        <f>'[3]21'!J30</f>
        <v>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1020</v>
      </c>
      <c r="G29" s="16">
        <f>'[3]21'!G31</f>
        <v>0</v>
      </c>
      <c r="H29" s="17">
        <f t="shared" si="27"/>
        <v>1340</v>
      </c>
      <c r="I29" s="15">
        <f>'[3]21'!J31</f>
        <v>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1020</v>
      </c>
      <c r="G30" s="16">
        <f>'[3]21'!G32</f>
        <v>0</v>
      </c>
      <c r="H30" s="17">
        <f t="shared" si="27"/>
        <v>1340</v>
      </c>
      <c r="I30" s="15">
        <f>'[3]21'!J32</f>
        <v>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1020</v>
      </c>
      <c r="G31" s="16">
        <f>'[3]21'!G33</f>
        <v>0</v>
      </c>
      <c r="H31" s="17">
        <f t="shared" si="27"/>
        <v>1340</v>
      </c>
      <c r="I31" s="15">
        <f>'[3]21'!J33</f>
        <v>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1020</v>
      </c>
      <c r="G32" s="16">
        <f>'[3]21'!G34</f>
        <v>0</v>
      </c>
      <c r="H32" s="17">
        <f t="shared" si="27"/>
        <v>1340</v>
      </c>
      <c r="I32" s="15">
        <f>'[3]21'!J34</f>
        <v>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1020</v>
      </c>
      <c r="G33" s="16">
        <f>'[3]21'!G35</f>
        <v>0</v>
      </c>
      <c r="H33" s="17">
        <f t="shared" si="27"/>
        <v>1340</v>
      </c>
      <c r="I33" s="15">
        <f>'[3]21'!J35</f>
        <v>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1020</v>
      </c>
      <c r="G34" s="16">
        <f>'[3]21'!G36</f>
        <v>0</v>
      </c>
      <c r="H34" s="17">
        <f t="shared" si="27"/>
        <v>1340</v>
      </c>
      <c r="I34" s="15">
        <f>'[3]21'!J36</f>
        <v>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1020</v>
      </c>
      <c r="G35" s="16">
        <f>'[3]21'!G37</f>
        <v>0</v>
      </c>
      <c r="H35" s="17">
        <f t="shared" si="27"/>
        <v>1340</v>
      </c>
      <c r="I35" s="15">
        <f>'[3]21'!J37</f>
        <v>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1020</v>
      </c>
      <c r="G36" s="16">
        <f>'[3]21'!G38</f>
        <v>0</v>
      </c>
      <c r="H36" s="17">
        <f t="shared" si="27"/>
        <v>1340</v>
      </c>
      <c r="I36" s="15">
        <f>'[3]21'!J38</f>
        <v>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1020</v>
      </c>
      <c r="G37" s="16">
        <f>'[3]21'!G39</f>
        <v>0</v>
      </c>
      <c r="H37" s="17">
        <f t="shared" si="27"/>
        <v>1340</v>
      </c>
      <c r="I37" s="15">
        <f>'[3]21'!J39</f>
        <v>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1020</v>
      </c>
      <c r="G38" s="16">
        <f>'[3]21'!G40</f>
        <v>0</v>
      </c>
      <c r="H38" s="17">
        <f t="shared" si="27"/>
        <v>1340</v>
      </c>
      <c r="I38" s="15">
        <f>'[3]21'!J40</f>
        <v>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1010</v>
      </c>
      <c r="G39" s="16">
        <f>'[3]21'!G41</f>
        <v>0</v>
      </c>
      <c r="H39" s="17">
        <f t="shared" si="27"/>
        <v>1330</v>
      </c>
      <c r="I39" s="15">
        <f>'[3]21'!J41</f>
        <v>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1010</v>
      </c>
      <c r="G40" s="16">
        <f>'[3]21'!G42</f>
        <v>0</v>
      </c>
      <c r="H40" s="17">
        <f t="shared" si="27"/>
        <v>1330</v>
      </c>
      <c r="I40" s="15">
        <f>'[3]21'!J42</f>
        <v>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1010</v>
      </c>
      <c r="G41" s="16">
        <f>'[3]21'!G43</f>
        <v>0</v>
      </c>
      <c r="H41" s="17">
        <f t="shared" si="27"/>
        <v>1330</v>
      </c>
      <c r="I41" s="15">
        <f>'[3]21'!J43</f>
        <v>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1010</v>
      </c>
      <c r="G42" s="16">
        <f>'[3]21'!G44</f>
        <v>0</v>
      </c>
      <c r="H42" s="17">
        <f t="shared" si="27"/>
        <v>1330</v>
      </c>
      <c r="I42" s="15">
        <f>'[3]21'!J44</f>
        <v>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1010</v>
      </c>
      <c r="G43" s="16">
        <f>'[3]21'!G45</f>
        <v>0</v>
      </c>
      <c r="H43" s="17">
        <f t="shared" si="27"/>
        <v>1330</v>
      </c>
      <c r="I43" s="15">
        <f>'[3]21'!J45</f>
        <v>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1010</v>
      </c>
      <c r="G44" s="16">
        <f>'[3]21'!G46</f>
        <v>0</v>
      </c>
      <c r="H44" s="17">
        <f t="shared" si="27"/>
        <v>1330</v>
      </c>
      <c r="I44" s="15">
        <f>'[3]21'!J46</f>
        <v>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1010</v>
      </c>
      <c r="G45" s="16">
        <f>'[3]21'!G47</f>
        <v>0</v>
      </c>
      <c r="H45" s="17">
        <f t="shared" si="27"/>
        <v>1330</v>
      </c>
      <c r="I45" s="15">
        <f>'[3]21'!J47</f>
        <v>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1010</v>
      </c>
      <c r="G46" s="16">
        <f>'[3]21'!G48</f>
        <v>0</v>
      </c>
      <c r="H46" s="17">
        <f t="shared" si="27"/>
        <v>1330</v>
      </c>
      <c r="I46" s="15">
        <f>'[3]21'!J48</f>
        <v>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1010</v>
      </c>
      <c r="G47" s="16">
        <f>'[3]21'!G49</f>
        <v>0</v>
      </c>
      <c r="H47" s="17">
        <f t="shared" si="27"/>
        <v>1330</v>
      </c>
      <c r="I47" s="15">
        <f>'[3]21'!J49</f>
        <v>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1010</v>
      </c>
      <c r="G48" s="16">
        <f>'[3]21'!G50</f>
        <v>0</v>
      </c>
      <c r="H48" s="17">
        <f t="shared" si="27"/>
        <v>1330</v>
      </c>
      <c r="I48" s="15">
        <f>'[3]21'!J50</f>
        <v>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1010</v>
      </c>
      <c r="G49" s="16">
        <f>'[3]21'!G51</f>
        <v>0</v>
      </c>
      <c r="H49" s="17">
        <f t="shared" si="27"/>
        <v>1330</v>
      </c>
      <c r="I49" s="15">
        <f>'[3]21'!J51</f>
        <v>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1010</v>
      </c>
      <c r="G50" s="16">
        <f>'[3]21'!G52</f>
        <v>0</v>
      </c>
      <c r="H50" s="17">
        <f t="shared" si="27"/>
        <v>1330</v>
      </c>
      <c r="I50" s="15">
        <f>'[3]21'!J52</f>
        <v>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990</v>
      </c>
      <c r="G51" s="16">
        <f>'[3]21'!G53</f>
        <v>0</v>
      </c>
      <c r="H51" s="17">
        <f t="shared" si="27"/>
        <v>1310</v>
      </c>
      <c r="I51" s="15">
        <f>'[3]21'!J53</f>
        <v>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990</v>
      </c>
      <c r="G52" s="16">
        <f>'[3]21'!G54</f>
        <v>0</v>
      </c>
      <c r="H52" s="17">
        <f t="shared" si="27"/>
        <v>1310</v>
      </c>
      <c r="I52" s="15">
        <f>'[3]21'!J54</f>
        <v>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990</v>
      </c>
      <c r="G53" s="16">
        <f>'[3]21'!G55</f>
        <v>0</v>
      </c>
      <c r="H53" s="17">
        <f t="shared" si="27"/>
        <v>1310</v>
      </c>
      <c r="I53" s="15">
        <f>'[3]21'!J55</f>
        <v>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990</v>
      </c>
      <c r="G54" s="16">
        <f>'[3]21'!G56</f>
        <v>0</v>
      </c>
      <c r="H54" s="17">
        <f t="shared" si="27"/>
        <v>1310</v>
      </c>
      <c r="I54" s="15">
        <f>'[3]21'!J56</f>
        <v>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990</v>
      </c>
      <c r="G55" s="16">
        <f>'[3]21'!G57</f>
        <v>0</v>
      </c>
      <c r="H55" s="17">
        <f t="shared" si="27"/>
        <v>1310</v>
      </c>
      <c r="I55" s="15">
        <f>'[3]21'!J57</f>
        <v>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990</v>
      </c>
      <c r="G56" s="16">
        <f>'[3]21'!G58</f>
        <v>0</v>
      </c>
      <c r="H56" s="17">
        <f t="shared" si="27"/>
        <v>1310</v>
      </c>
      <c r="I56" s="15">
        <f>'[3]21'!J58</f>
        <v>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990</v>
      </c>
      <c r="G57" s="16">
        <f>'[3]21'!G59</f>
        <v>0</v>
      </c>
      <c r="H57" s="17">
        <f t="shared" si="27"/>
        <v>1310</v>
      </c>
      <c r="I57" s="15">
        <f>'[3]21'!J59</f>
        <v>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990</v>
      </c>
      <c r="G58" s="16">
        <f>'[3]21'!G60</f>
        <v>0</v>
      </c>
      <c r="H58" s="17">
        <f t="shared" si="27"/>
        <v>1310</v>
      </c>
      <c r="I58" s="15">
        <f>'[3]21'!J60</f>
        <v>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990</v>
      </c>
      <c r="G59" s="16">
        <f>'[3]21'!G61</f>
        <v>0</v>
      </c>
      <c r="H59" s="17">
        <f t="shared" si="27"/>
        <v>1310</v>
      </c>
      <c r="I59" s="15">
        <f>'[3]21'!J61</f>
        <v>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990</v>
      </c>
      <c r="G60" s="16">
        <f>'[3]21'!G62</f>
        <v>0</v>
      </c>
      <c r="H60" s="17">
        <f t="shared" si="27"/>
        <v>1310</v>
      </c>
      <c r="I60" s="15">
        <f>'[3]21'!J62</f>
        <v>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990</v>
      </c>
      <c r="G61" s="16">
        <f>'[3]21'!G63</f>
        <v>0</v>
      </c>
      <c r="H61" s="17">
        <f t="shared" si="27"/>
        <v>1310</v>
      </c>
      <c r="I61" s="15">
        <f>'[3]21'!J63</f>
        <v>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990</v>
      </c>
      <c r="G62" s="16">
        <f>'[3]21'!G64</f>
        <v>0</v>
      </c>
      <c r="H62" s="17">
        <f t="shared" si="27"/>
        <v>1310</v>
      </c>
      <c r="I62" s="15">
        <f>'[3]21'!J64</f>
        <v>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990</v>
      </c>
      <c r="G63" s="16">
        <f>'[3]21'!G65</f>
        <v>0</v>
      </c>
      <c r="H63" s="17">
        <f t="shared" si="27"/>
        <v>1310</v>
      </c>
      <c r="I63" s="15">
        <f>'[3]21'!J65</f>
        <v>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990</v>
      </c>
      <c r="G64" s="16">
        <f>'[3]21'!G66</f>
        <v>0</v>
      </c>
      <c r="H64" s="17">
        <f t="shared" si="27"/>
        <v>1310</v>
      </c>
      <c r="I64" s="15">
        <f>'[3]21'!J66</f>
        <v>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990</v>
      </c>
      <c r="G65" s="16">
        <f>'[3]21'!G67</f>
        <v>0</v>
      </c>
      <c r="H65" s="17">
        <f t="shared" si="27"/>
        <v>1310</v>
      </c>
      <c r="I65" s="15">
        <f>'[3]21'!J67</f>
        <v>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990</v>
      </c>
      <c r="G66" s="16">
        <f>'[3]21'!G68</f>
        <v>0</v>
      </c>
      <c r="H66" s="17">
        <f t="shared" si="27"/>
        <v>1310</v>
      </c>
      <c r="I66" s="15">
        <f>'[3]21'!J68</f>
        <v>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990</v>
      </c>
      <c r="G67" s="16">
        <f>'[3]21'!G69</f>
        <v>0</v>
      </c>
      <c r="H67" s="17">
        <f t="shared" si="27"/>
        <v>1310</v>
      </c>
      <c r="I67" s="15">
        <f>'[3]21'!J69</f>
        <v>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990</v>
      </c>
      <c r="G68" s="16">
        <f>'[3]21'!G70</f>
        <v>0</v>
      </c>
      <c r="H68" s="17">
        <f t="shared" si="27"/>
        <v>1310</v>
      </c>
      <c r="I68" s="15">
        <f>'[3]21'!J70</f>
        <v>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990</v>
      </c>
      <c r="G69" s="16">
        <f>'[3]21'!G71</f>
        <v>0</v>
      </c>
      <c r="H69" s="17">
        <f t="shared" ref="H69:H98" si="59">SUM(B69:G69)</f>
        <v>1310</v>
      </c>
      <c r="I69" s="15">
        <f>'[3]21'!J71</f>
        <v>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990</v>
      </c>
      <c r="G70" s="16">
        <f>'[3]21'!G72</f>
        <v>0</v>
      </c>
      <c r="H70" s="17">
        <f t="shared" si="59"/>
        <v>1310</v>
      </c>
      <c r="I70" s="15">
        <f>'[3]21'!J72</f>
        <v>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990</v>
      </c>
      <c r="G71" s="16">
        <f>'[3]21'!G73</f>
        <v>0</v>
      </c>
      <c r="H71" s="17">
        <f t="shared" si="59"/>
        <v>1310</v>
      </c>
      <c r="I71" s="15">
        <f>'[3]21'!J73</f>
        <v>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990</v>
      </c>
      <c r="G72" s="16">
        <f>'[3]21'!G74</f>
        <v>0</v>
      </c>
      <c r="H72" s="17">
        <f t="shared" si="59"/>
        <v>1310</v>
      </c>
      <c r="I72" s="15">
        <f>'[3]21'!J74</f>
        <v>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990</v>
      </c>
      <c r="G73" s="16">
        <f>'[3]21'!G75</f>
        <v>0</v>
      </c>
      <c r="H73" s="17">
        <f t="shared" si="59"/>
        <v>1310</v>
      </c>
      <c r="I73" s="15">
        <f>'[3]21'!J75</f>
        <v>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990</v>
      </c>
      <c r="G74" s="16">
        <f>'[3]21'!G76</f>
        <v>0</v>
      </c>
      <c r="H74" s="17">
        <f t="shared" si="59"/>
        <v>1310</v>
      </c>
      <c r="I74" s="15">
        <f>'[3]21'!J76</f>
        <v>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1000</v>
      </c>
      <c r="G75" s="16">
        <f>'[3]21'!G77</f>
        <v>0</v>
      </c>
      <c r="H75" s="17">
        <f t="shared" si="59"/>
        <v>1320</v>
      </c>
      <c r="I75" s="15">
        <f>'[3]21'!J77</f>
        <v>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1000</v>
      </c>
      <c r="G76" s="16">
        <f>'[3]21'!G78</f>
        <v>0</v>
      </c>
      <c r="H76" s="17">
        <f t="shared" si="59"/>
        <v>1320</v>
      </c>
      <c r="I76" s="15">
        <f>'[3]21'!J78</f>
        <v>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1000</v>
      </c>
      <c r="G77" s="16">
        <f>'[3]21'!G79</f>
        <v>0</v>
      </c>
      <c r="H77" s="17">
        <f t="shared" si="59"/>
        <v>1320</v>
      </c>
      <c r="I77" s="15">
        <f>'[3]21'!J79</f>
        <v>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1000</v>
      </c>
      <c r="G78" s="16">
        <f>'[3]21'!G80</f>
        <v>0</v>
      </c>
      <c r="H78" s="17">
        <f t="shared" si="59"/>
        <v>1320</v>
      </c>
      <c r="I78" s="15">
        <f>'[3]21'!J80</f>
        <v>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1000</v>
      </c>
      <c r="G79" s="16">
        <f>'[3]21'!G81</f>
        <v>0</v>
      </c>
      <c r="H79" s="17">
        <f t="shared" si="59"/>
        <v>1320</v>
      </c>
      <c r="I79" s="15">
        <f>'[3]21'!J81</f>
        <v>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1000</v>
      </c>
      <c r="G80" s="16">
        <f>'[3]21'!G82</f>
        <v>0</v>
      </c>
      <c r="H80" s="17">
        <f t="shared" si="59"/>
        <v>1320</v>
      </c>
      <c r="I80" s="15">
        <f>'[3]21'!J82</f>
        <v>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1000</v>
      </c>
      <c r="G81" s="16">
        <f>'[3]21'!G83</f>
        <v>0</v>
      </c>
      <c r="H81" s="17">
        <f t="shared" si="59"/>
        <v>1320</v>
      </c>
      <c r="I81" s="15">
        <f>'[3]21'!J83</f>
        <v>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1000</v>
      </c>
      <c r="G82" s="16">
        <f>'[3]21'!G84</f>
        <v>0</v>
      </c>
      <c r="H82" s="17">
        <f t="shared" si="59"/>
        <v>1320</v>
      </c>
      <c r="I82" s="15">
        <f>'[3]21'!J84</f>
        <v>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1000</v>
      </c>
      <c r="G83" s="16">
        <f>'[3]21'!G85</f>
        <v>0</v>
      </c>
      <c r="H83" s="17">
        <f t="shared" si="59"/>
        <v>1320</v>
      </c>
      <c r="I83" s="15">
        <f>'[3]21'!J85</f>
        <v>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1000</v>
      </c>
      <c r="G84" s="16">
        <f>'[3]21'!G86</f>
        <v>0</v>
      </c>
      <c r="H84" s="17">
        <f t="shared" si="59"/>
        <v>1320</v>
      </c>
      <c r="I84" s="15">
        <f>'[3]21'!J86</f>
        <v>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1000</v>
      </c>
      <c r="G85" s="16">
        <f>'[3]21'!G87</f>
        <v>0</v>
      </c>
      <c r="H85" s="17">
        <f t="shared" si="59"/>
        <v>1320</v>
      </c>
      <c r="I85" s="15">
        <f>'[3]21'!J87</f>
        <v>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1000</v>
      </c>
      <c r="G86" s="16">
        <f>'[3]21'!G88</f>
        <v>0</v>
      </c>
      <c r="H86" s="17">
        <f t="shared" si="59"/>
        <v>1320</v>
      </c>
      <c r="I86" s="15">
        <f>'[3]21'!J88</f>
        <v>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1000</v>
      </c>
      <c r="G87" s="16">
        <f>'[3]21'!G89</f>
        <v>0</v>
      </c>
      <c r="H87" s="17">
        <f t="shared" si="59"/>
        <v>1320</v>
      </c>
      <c r="I87" s="15">
        <f>'[3]21'!J89</f>
        <v>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1000</v>
      </c>
      <c r="G88" s="16">
        <f>'[3]21'!G90</f>
        <v>0</v>
      </c>
      <c r="H88" s="17">
        <f t="shared" si="59"/>
        <v>1320</v>
      </c>
      <c r="I88" s="15">
        <f>'[3]21'!J90</f>
        <v>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1000</v>
      </c>
      <c r="G89" s="16">
        <f>'[3]21'!G91</f>
        <v>0</v>
      </c>
      <c r="H89" s="17">
        <f t="shared" si="59"/>
        <v>1320</v>
      </c>
      <c r="I89" s="15">
        <f>'[3]21'!J91</f>
        <v>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1000</v>
      </c>
      <c r="G90" s="16">
        <f>'[3]21'!G92</f>
        <v>0</v>
      </c>
      <c r="H90" s="17">
        <f t="shared" si="59"/>
        <v>1320</v>
      </c>
      <c r="I90" s="15">
        <f>'[3]21'!J92</f>
        <v>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1000</v>
      </c>
      <c r="G91" s="16">
        <f>'[3]21'!G93</f>
        <v>0</v>
      </c>
      <c r="H91" s="17">
        <f t="shared" si="59"/>
        <v>1320</v>
      </c>
      <c r="I91" s="15">
        <f>'[3]21'!J93</f>
        <v>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1000</v>
      </c>
      <c r="G92" s="16">
        <f>'[3]21'!G94</f>
        <v>0</v>
      </c>
      <c r="H92" s="17">
        <f t="shared" si="59"/>
        <v>1320</v>
      </c>
      <c r="I92" s="15">
        <f>'[3]21'!J94</f>
        <v>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1000</v>
      </c>
      <c r="G93" s="16">
        <f>'[3]21'!G95</f>
        <v>0</v>
      </c>
      <c r="H93" s="17">
        <f t="shared" si="59"/>
        <v>1320</v>
      </c>
      <c r="I93" s="15">
        <f>'[3]21'!J95</f>
        <v>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1000</v>
      </c>
      <c r="G94" s="16">
        <f>'[3]21'!G96</f>
        <v>0</v>
      </c>
      <c r="H94" s="17">
        <f t="shared" si="59"/>
        <v>1320</v>
      </c>
      <c r="I94" s="15">
        <f>'[3]21'!J96</f>
        <v>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1000</v>
      </c>
      <c r="G95" s="16">
        <f>'[3]21'!G97</f>
        <v>0</v>
      </c>
      <c r="H95" s="17">
        <f t="shared" si="59"/>
        <v>1320</v>
      </c>
      <c r="I95" s="15">
        <f>'[3]21'!J97</f>
        <v>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1000</v>
      </c>
      <c r="G96" s="16">
        <f>'[3]21'!G98</f>
        <v>0</v>
      </c>
      <c r="H96" s="17">
        <f t="shared" si="59"/>
        <v>1320</v>
      </c>
      <c r="I96" s="15">
        <f>'[3]21'!J98</f>
        <v>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1000</v>
      </c>
      <c r="G97" s="16">
        <f>'[3]21'!G99</f>
        <v>0</v>
      </c>
      <c r="H97" s="17">
        <f t="shared" si="59"/>
        <v>1320</v>
      </c>
      <c r="I97" s="15">
        <f>'[3]21'!J99</f>
        <v>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1000</v>
      </c>
      <c r="G98" s="16">
        <f>'[3]21'!G100</f>
        <v>0</v>
      </c>
      <c r="H98" s="17">
        <f t="shared" si="59"/>
        <v>1320</v>
      </c>
      <c r="I98" s="15">
        <f>'[3]21'!J100</f>
        <v>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45678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45678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486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484</v>
      </c>
      <c r="M9" s="148"/>
      <c r="N9" t="s">
        <v>487</v>
      </c>
    </row>
    <row r="10" spans="1:15">
      <c r="J10" s="25"/>
      <c r="L10" s="148" t="s">
        <v>485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45678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130</v>
      </c>
      <c r="D3">
        <f>PPCL!M3</f>
        <v>0</v>
      </c>
      <c r="E3">
        <f>PPCL!N3</f>
        <v>0</v>
      </c>
      <c r="F3">
        <f>B3+C3</f>
        <v>130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130</v>
      </c>
      <c r="D4">
        <f>PPCL!M4</f>
        <v>0</v>
      </c>
      <c r="E4">
        <f>PPCL!N4</f>
        <v>0</v>
      </c>
      <c r="F4">
        <f t="shared" ref="F4:F67" si="4">B4+C4</f>
        <v>130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130</v>
      </c>
      <c r="D5">
        <f>PPCL!M5</f>
        <v>0</v>
      </c>
      <c r="E5">
        <f>PPCL!N5</f>
        <v>0</v>
      </c>
      <c r="F5">
        <f t="shared" si="4"/>
        <v>130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130</v>
      </c>
      <c r="D6">
        <f>PPCL!M6</f>
        <v>0</v>
      </c>
      <c r="E6">
        <f>PPCL!N6</f>
        <v>0</v>
      </c>
      <c r="F6">
        <f t="shared" si="4"/>
        <v>130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130</v>
      </c>
      <c r="D7">
        <f>PPCL!M7</f>
        <v>0</v>
      </c>
      <c r="E7">
        <f>PPCL!N7</f>
        <v>0</v>
      </c>
      <c r="F7">
        <f t="shared" si="4"/>
        <v>130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130</v>
      </c>
      <c r="D8">
        <f>PPCL!M8</f>
        <v>0</v>
      </c>
      <c r="E8">
        <f>PPCL!N8</f>
        <v>0</v>
      </c>
      <c r="F8">
        <f t="shared" si="4"/>
        <v>130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130</v>
      </c>
      <c r="D9">
        <f>PPCL!M9</f>
        <v>0</v>
      </c>
      <c r="E9">
        <f>PPCL!N9</f>
        <v>0</v>
      </c>
      <c r="F9">
        <f t="shared" si="4"/>
        <v>130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130</v>
      </c>
      <c r="D10">
        <f>PPCL!M10</f>
        <v>0</v>
      </c>
      <c r="E10">
        <f>PPCL!N10</f>
        <v>0</v>
      </c>
      <c r="F10">
        <f t="shared" si="4"/>
        <v>130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130</v>
      </c>
      <c r="D11">
        <f>PPCL!M11</f>
        <v>0</v>
      </c>
      <c r="E11">
        <f>PPCL!N11</f>
        <v>0</v>
      </c>
      <c r="F11">
        <f t="shared" si="4"/>
        <v>130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130</v>
      </c>
      <c r="D12">
        <f>PPCL!M12</f>
        <v>0</v>
      </c>
      <c r="E12">
        <f>PPCL!N12</f>
        <v>0</v>
      </c>
      <c r="F12">
        <f t="shared" si="4"/>
        <v>130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130</v>
      </c>
      <c r="D13">
        <f>PPCL!M13</f>
        <v>0</v>
      </c>
      <c r="E13">
        <f>PPCL!N13</f>
        <v>0</v>
      </c>
      <c r="F13">
        <f t="shared" si="4"/>
        <v>130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130</v>
      </c>
      <c r="D14">
        <f>PPCL!M14</f>
        <v>0</v>
      </c>
      <c r="E14">
        <f>PPCL!N14</f>
        <v>0</v>
      </c>
      <c r="F14">
        <f t="shared" si="4"/>
        <v>130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130</v>
      </c>
      <c r="D15">
        <f>PPCL!M15</f>
        <v>0</v>
      </c>
      <c r="E15">
        <f>PPCL!N15</f>
        <v>0</v>
      </c>
      <c r="F15">
        <f t="shared" si="4"/>
        <v>130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130</v>
      </c>
      <c r="D16">
        <f>PPCL!M16</f>
        <v>0</v>
      </c>
      <c r="E16">
        <f>PPCL!N16</f>
        <v>0</v>
      </c>
      <c r="F16">
        <f t="shared" si="4"/>
        <v>130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130</v>
      </c>
      <c r="D17">
        <f>PPCL!M17</f>
        <v>0</v>
      </c>
      <c r="E17">
        <f>PPCL!N17</f>
        <v>0</v>
      </c>
      <c r="F17">
        <f t="shared" si="4"/>
        <v>130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130</v>
      </c>
      <c r="D18">
        <f>PPCL!M18</f>
        <v>0</v>
      </c>
      <c r="E18">
        <f>PPCL!N18</f>
        <v>0</v>
      </c>
      <c r="F18">
        <f t="shared" si="4"/>
        <v>130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130</v>
      </c>
      <c r="D19">
        <f>PPCL!M19</f>
        <v>0</v>
      </c>
      <c r="E19">
        <f>PPCL!N19</f>
        <v>0</v>
      </c>
      <c r="F19">
        <f t="shared" si="4"/>
        <v>130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130</v>
      </c>
      <c r="D20">
        <f>PPCL!M20</f>
        <v>0</v>
      </c>
      <c r="E20">
        <f>PPCL!N20</f>
        <v>0</v>
      </c>
      <c r="F20">
        <f t="shared" si="4"/>
        <v>130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130</v>
      </c>
      <c r="D21">
        <f>PPCL!M21</f>
        <v>0</v>
      </c>
      <c r="E21">
        <f>PPCL!N21</f>
        <v>0</v>
      </c>
      <c r="F21">
        <f t="shared" si="4"/>
        <v>130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130</v>
      </c>
      <c r="D22">
        <f>PPCL!M22</f>
        <v>0</v>
      </c>
      <c r="E22">
        <f>PPCL!N22</f>
        <v>0</v>
      </c>
      <c r="F22">
        <f t="shared" si="4"/>
        <v>130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130</v>
      </c>
      <c r="D23">
        <f>PPCL!M23</f>
        <v>0</v>
      </c>
      <c r="E23">
        <f>PPCL!N23</f>
        <v>0</v>
      </c>
      <c r="F23">
        <f t="shared" si="4"/>
        <v>130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130</v>
      </c>
      <c r="D24">
        <f>PPCL!M24</f>
        <v>0</v>
      </c>
      <c r="E24">
        <f>PPCL!N24</f>
        <v>0</v>
      </c>
      <c r="F24">
        <f t="shared" si="4"/>
        <v>130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130</v>
      </c>
      <c r="D25">
        <f>PPCL!M25</f>
        <v>0</v>
      </c>
      <c r="E25">
        <f>PPCL!N25</f>
        <v>0</v>
      </c>
      <c r="F25">
        <f t="shared" si="4"/>
        <v>130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130</v>
      </c>
      <c r="D26">
        <f>PPCL!M26</f>
        <v>0</v>
      </c>
      <c r="E26">
        <f>PPCL!N26</f>
        <v>0</v>
      </c>
      <c r="F26">
        <f t="shared" si="4"/>
        <v>130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130</v>
      </c>
      <c r="D27">
        <f>PPCL!M27</f>
        <v>0</v>
      </c>
      <c r="E27">
        <f>PPCL!N27</f>
        <v>0</v>
      </c>
      <c r="F27">
        <f t="shared" si="4"/>
        <v>130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130</v>
      </c>
      <c r="D28">
        <f>PPCL!M28</f>
        <v>0</v>
      </c>
      <c r="E28">
        <f>PPCL!N28</f>
        <v>0</v>
      </c>
      <c r="F28">
        <f t="shared" si="4"/>
        <v>130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130</v>
      </c>
      <c r="D29">
        <f>PPCL!M29</f>
        <v>0</v>
      </c>
      <c r="E29">
        <f>PPCL!N29</f>
        <v>0</v>
      </c>
      <c r="F29">
        <f t="shared" si="4"/>
        <v>130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130</v>
      </c>
      <c r="D30">
        <f>PPCL!M30</f>
        <v>0</v>
      </c>
      <c r="E30">
        <f>PPCL!N30</f>
        <v>0</v>
      </c>
      <c r="F30">
        <f t="shared" si="4"/>
        <v>130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130</v>
      </c>
      <c r="D31">
        <f>PPCL!M31</f>
        <v>0</v>
      </c>
      <c r="E31">
        <f>PPCL!N31</f>
        <v>0</v>
      </c>
      <c r="F31">
        <f t="shared" si="4"/>
        <v>130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130</v>
      </c>
      <c r="D32">
        <f>PPCL!M32</f>
        <v>0</v>
      </c>
      <c r="E32">
        <f>PPCL!N32</f>
        <v>0</v>
      </c>
      <c r="F32">
        <f t="shared" si="4"/>
        <v>130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130</v>
      </c>
      <c r="D33">
        <f>PPCL!M33</f>
        <v>0</v>
      </c>
      <c r="E33">
        <f>PPCL!N33</f>
        <v>0</v>
      </c>
      <c r="F33">
        <f t="shared" si="4"/>
        <v>130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130</v>
      </c>
      <c r="D34">
        <f>PPCL!M34</f>
        <v>0</v>
      </c>
      <c r="E34">
        <f>PPCL!N34</f>
        <v>0</v>
      </c>
      <c r="F34">
        <f t="shared" si="4"/>
        <v>130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130</v>
      </c>
      <c r="D35">
        <f>PPCL!M35</f>
        <v>0</v>
      </c>
      <c r="E35">
        <f>PPCL!N35</f>
        <v>0</v>
      </c>
      <c r="F35">
        <f t="shared" si="4"/>
        <v>130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130</v>
      </c>
      <c r="D36">
        <f>PPCL!M36</f>
        <v>0</v>
      </c>
      <c r="E36">
        <f>PPCL!N36</f>
        <v>0</v>
      </c>
      <c r="F36">
        <f t="shared" si="4"/>
        <v>130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130</v>
      </c>
      <c r="D37">
        <f>PPCL!M37</f>
        <v>0</v>
      </c>
      <c r="E37">
        <f>PPCL!N37</f>
        <v>0</v>
      </c>
      <c r="F37">
        <f t="shared" si="4"/>
        <v>130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130</v>
      </c>
      <c r="D38">
        <f>PPCL!M38</f>
        <v>0</v>
      </c>
      <c r="E38">
        <f>PPCL!N38</f>
        <v>0</v>
      </c>
      <c r="F38">
        <f t="shared" si="4"/>
        <v>130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130</v>
      </c>
      <c r="D39">
        <f>PPCL!M39</f>
        <v>0</v>
      </c>
      <c r="E39">
        <f>PPCL!N39</f>
        <v>0</v>
      </c>
      <c r="F39">
        <f t="shared" si="4"/>
        <v>130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130</v>
      </c>
      <c r="D40">
        <f>PPCL!M40</f>
        <v>0</v>
      </c>
      <c r="E40">
        <f>PPCL!N40</f>
        <v>0</v>
      </c>
      <c r="F40">
        <f t="shared" si="4"/>
        <v>130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130</v>
      </c>
      <c r="D41">
        <f>PPCL!M41</f>
        <v>0</v>
      </c>
      <c r="E41">
        <f>PPCL!N41</f>
        <v>0</v>
      </c>
      <c r="F41">
        <f t="shared" si="4"/>
        <v>130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130</v>
      </c>
      <c r="D42">
        <f>PPCL!M42</f>
        <v>0</v>
      </c>
      <c r="E42">
        <f>PPCL!N42</f>
        <v>0</v>
      </c>
      <c r="F42">
        <f t="shared" si="4"/>
        <v>130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130</v>
      </c>
      <c r="D43">
        <f>PPCL!M43</f>
        <v>0</v>
      </c>
      <c r="E43">
        <f>PPCL!N43</f>
        <v>0</v>
      </c>
      <c r="F43">
        <f t="shared" si="4"/>
        <v>130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130</v>
      </c>
      <c r="D44">
        <f>PPCL!M44</f>
        <v>0</v>
      </c>
      <c r="E44">
        <f>PPCL!N44</f>
        <v>0</v>
      </c>
      <c r="F44">
        <f t="shared" si="4"/>
        <v>130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130</v>
      </c>
      <c r="D45">
        <f>PPCL!M45</f>
        <v>0</v>
      </c>
      <c r="E45">
        <f>PPCL!N45</f>
        <v>0</v>
      </c>
      <c r="F45">
        <f t="shared" si="4"/>
        <v>130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130</v>
      </c>
      <c r="D46">
        <f>PPCL!M46</f>
        <v>0</v>
      </c>
      <c r="E46">
        <f>PPCL!N46</f>
        <v>0</v>
      </c>
      <c r="F46">
        <f t="shared" si="4"/>
        <v>130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130</v>
      </c>
      <c r="D47">
        <f>PPCL!M47</f>
        <v>0</v>
      </c>
      <c r="E47">
        <f>PPCL!N47</f>
        <v>0</v>
      </c>
      <c r="F47">
        <f t="shared" si="4"/>
        <v>130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130</v>
      </c>
      <c r="D48">
        <f>PPCL!M48</f>
        <v>0</v>
      </c>
      <c r="E48">
        <f>PPCL!N48</f>
        <v>0</v>
      </c>
      <c r="F48">
        <f t="shared" si="4"/>
        <v>130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130</v>
      </c>
      <c r="D49">
        <f>PPCL!M49</f>
        <v>0</v>
      </c>
      <c r="E49">
        <f>PPCL!N49</f>
        <v>0</v>
      </c>
      <c r="F49">
        <f t="shared" si="4"/>
        <v>130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130</v>
      </c>
      <c r="D50">
        <f>PPCL!M50</f>
        <v>0</v>
      </c>
      <c r="E50">
        <f>PPCL!N50</f>
        <v>0</v>
      </c>
      <c r="F50">
        <f t="shared" si="4"/>
        <v>130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130</v>
      </c>
      <c r="D51">
        <f>PPCL!M51</f>
        <v>0</v>
      </c>
      <c r="E51">
        <f>PPCL!N51</f>
        <v>0</v>
      </c>
      <c r="F51">
        <f t="shared" si="4"/>
        <v>130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130</v>
      </c>
      <c r="D52">
        <f>PPCL!M52</f>
        <v>0</v>
      </c>
      <c r="E52">
        <f>PPCL!N52</f>
        <v>0</v>
      </c>
      <c r="F52">
        <f t="shared" si="4"/>
        <v>130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130</v>
      </c>
      <c r="D53">
        <f>PPCL!M53</f>
        <v>0</v>
      </c>
      <c r="E53">
        <f>PPCL!N53</f>
        <v>0</v>
      </c>
      <c r="F53">
        <f t="shared" si="4"/>
        <v>130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130</v>
      </c>
      <c r="D54">
        <f>PPCL!M54</f>
        <v>0</v>
      </c>
      <c r="E54">
        <f>PPCL!N54</f>
        <v>0</v>
      </c>
      <c r="F54">
        <f t="shared" si="4"/>
        <v>130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130</v>
      </c>
      <c r="D55">
        <f>PPCL!M55</f>
        <v>0</v>
      </c>
      <c r="E55">
        <f>PPCL!N55</f>
        <v>0</v>
      </c>
      <c r="F55">
        <f t="shared" si="4"/>
        <v>130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130</v>
      </c>
      <c r="D56">
        <f>PPCL!M56</f>
        <v>0</v>
      </c>
      <c r="E56">
        <f>PPCL!N56</f>
        <v>0</v>
      </c>
      <c r="F56">
        <f t="shared" si="4"/>
        <v>130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130</v>
      </c>
      <c r="D57">
        <f>PPCL!M57</f>
        <v>0</v>
      </c>
      <c r="E57">
        <f>PPCL!N57</f>
        <v>0</v>
      </c>
      <c r="F57">
        <f t="shared" si="4"/>
        <v>130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130</v>
      </c>
      <c r="D58">
        <f>PPCL!M58</f>
        <v>0</v>
      </c>
      <c r="E58">
        <f>PPCL!N58</f>
        <v>0</v>
      </c>
      <c r="F58">
        <f t="shared" si="4"/>
        <v>130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130</v>
      </c>
      <c r="D59">
        <f>PPCL!M59</f>
        <v>0</v>
      </c>
      <c r="E59">
        <f>PPCL!N59</f>
        <v>0</v>
      </c>
      <c r="F59">
        <f t="shared" si="4"/>
        <v>130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130</v>
      </c>
      <c r="D60">
        <f>PPCL!M60</f>
        <v>0</v>
      </c>
      <c r="E60">
        <f>PPCL!N60</f>
        <v>0</v>
      </c>
      <c r="F60">
        <f t="shared" si="4"/>
        <v>130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130</v>
      </c>
      <c r="D61">
        <f>PPCL!M61</f>
        <v>0</v>
      </c>
      <c r="E61">
        <f>PPCL!N61</f>
        <v>0</v>
      </c>
      <c r="F61">
        <f t="shared" si="4"/>
        <v>130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130</v>
      </c>
      <c r="D62">
        <f>PPCL!M62</f>
        <v>0</v>
      </c>
      <c r="E62">
        <f>PPCL!N62</f>
        <v>0</v>
      </c>
      <c r="F62">
        <f t="shared" si="4"/>
        <v>130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130</v>
      </c>
      <c r="D63">
        <f>PPCL!M63</f>
        <v>0</v>
      </c>
      <c r="E63">
        <f>PPCL!N63</f>
        <v>0</v>
      </c>
      <c r="F63">
        <f t="shared" si="4"/>
        <v>130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130</v>
      </c>
      <c r="D64">
        <f>PPCL!M64</f>
        <v>0</v>
      </c>
      <c r="E64">
        <f>PPCL!N64</f>
        <v>0</v>
      </c>
      <c r="F64">
        <f t="shared" si="4"/>
        <v>130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130</v>
      </c>
      <c r="D65">
        <f>PPCL!M65</f>
        <v>0</v>
      </c>
      <c r="E65">
        <f>PPCL!N65</f>
        <v>0</v>
      </c>
      <c r="F65">
        <f t="shared" si="4"/>
        <v>130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130</v>
      </c>
      <c r="D66">
        <f>PPCL!M66</f>
        <v>0</v>
      </c>
      <c r="E66">
        <f>PPCL!N66</f>
        <v>0</v>
      </c>
      <c r="F66">
        <f t="shared" si="4"/>
        <v>130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130</v>
      </c>
      <c r="D67">
        <f>PPCL!M67</f>
        <v>0</v>
      </c>
      <c r="E67">
        <f>PPCL!N67</f>
        <v>0</v>
      </c>
      <c r="F67">
        <f t="shared" si="4"/>
        <v>130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130</v>
      </c>
      <c r="D68">
        <f>PPCL!M68</f>
        <v>0</v>
      </c>
      <c r="E68">
        <f>PPCL!N68</f>
        <v>0</v>
      </c>
      <c r="F68">
        <f t="shared" ref="F68:F98" si="10">B68+C68</f>
        <v>130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130</v>
      </c>
      <c r="D69">
        <f>PPCL!M69</f>
        <v>0</v>
      </c>
      <c r="E69">
        <f>PPCL!N69</f>
        <v>0</v>
      </c>
      <c r="F69">
        <f t="shared" si="10"/>
        <v>130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130</v>
      </c>
      <c r="D70">
        <f>PPCL!M70</f>
        <v>0</v>
      </c>
      <c r="E70">
        <f>PPCL!N70</f>
        <v>0</v>
      </c>
      <c r="F70">
        <f t="shared" si="10"/>
        <v>130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130</v>
      </c>
      <c r="D71">
        <f>PPCL!M71</f>
        <v>0</v>
      </c>
      <c r="E71">
        <f>PPCL!N71</f>
        <v>0</v>
      </c>
      <c r="F71">
        <f t="shared" si="10"/>
        <v>130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130</v>
      </c>
      <c r="D72">
        <f>PPCL!M72</f>
        <v>0</v>
      </c>
      <c r="E72">
        <f>PPCL!N72</f>
        <v>0</v>
      </c>
      <c r="F72">
        <f t="shared" si="10"/>
        <v>130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130</v>
      </c>
      <c r="D73">
        <f>PPCL!M73</f>
        <v>0</v>
      </c>
      <c r="E73">
        <f>PPCL!N73</f>
        <v>0</v>
      </c>
      <c r="F73">
        <f t="shared" si="10"/>
        <v>130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130</v>
      </c>
      <c r="D74">
        <f>PPCL!M74</f>
        <v>0</v>
      </c>
      <c r="E74">
        <f>PPCL!N74</f>
        <v>0</v>
      </c>
      <c r="F74">
        <f t="shared" si="10"/>
        <v>130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130</v>
      </c>
      <c r="D75">
        <f>PPCL!M75</f>
        <v>0</v>
      </c>
      <c r="E75">
        <f>PPCL!N75</f>
        <v>0</v>
      </c>
      <c r="F75">
        <f t="shared" si="10"/>
        <v>130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130</v>
      </c>
      <c r="D76">
        <f>PPCL!M76</f>
        <v>0</v>
      </c>
      <c r="E76">
        <f>PPCL!N76</f>
        <v>0</v>
      </c>
      <c r="F76">
        <f t="shared" si="10"/>
        <v>130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130</v>
      </c>
      <c r="D77">
        <f>PPCL!M77</f>
        <v>0</v>
      </c>
      <c r="E77">
        <f>PPCL!N77</f>
        <v>0</v>
      </c>
      <c r="F77">
        <f t="shared" si="10"/>
        <v>130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130</v>
      </c>
      <c r="D78">
        <f>PPCL!M78</f>
        <v>0</v>
      </c>
      <c r="E78">
        <f>PPCL!N78</f>
        <v>0</v>
      </c>
      <c r="F78">
        <f t="shared" si="10"/>
        <v>130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130</v>
      </c>
      <c r="D79">
        <f>PPCL!M79</f>
        <v>0</v>
      </c>
      <c r="E79">
        <f>PPCL!N79</f>
        <v>0</v>
      </c>
      <c r="F79">
        <f t="shared" si="10"/>
        <v>130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130</v>
      </c>
      <c r="D80">
        <f>PPCL!M80</f>
        <v>0</v>
      </c>
      <c r="E80">
        <f>PPCL!N80</f>
        <v>0</v>
      </c>
      <c r="F80">
        <f t="shared" si="10"/>
        <v>130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130</v>
      </c>
      <c r="D81">
        <f>PPCL!M81</f>
        <v>0</v>
      </c>
      <c r="E81">
        <f>PPCL!N81</f>
        <v>0</v>
      </c>
      <c r="F81">
        <f t="shared" si="10"/>
        <v>130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130</v>
      </c>
      <c r="D82">
        <f>PPCL!M82</f>
        <v>0</v>
      </c>
      <c r="E82">
        <f>PPCL!N82</f>
        <v>0</v>
      </c>
      <c r="F82">
        <f t="shared" si="10"/>
        <v>130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130</v>
      </c>
      <c r="D83">
        <f>PPCL!M83</f>
        <v>0</v>
      </c>
      <c r="E83">
        <f>PPCL!N83</f>
        <v>0</v>
      </c>
      <c r="F83">
        <f t="shared" si="10"/>
        <v>130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130</v>
      </c>
      <c r="D84">
        <f>PPCL!M84</f>
        <v>0</v>
      </c>
      <c r="E84">
        <f>PPCL!N84</f>
        <v>0</v>
      </c>
      <c r="F84">
        <f t="shared" si="10"/>
        <v>130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130</v>
      </c>
      <c r="D85">
        <f>PPCL!M85</f>
        <v>0</v>
      </c>
      <c r="E85">
        <f>PPCL!N85</f>
        <v>0</v>
      </c>
      <c r="F85">
        <f t="shared" si="10"/>
        <v>130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130</v>
      </c>
      <c r="D86">
        <f>PPCL!M86</f>
        <v>0</v>
      </c>
      <c r="E86">
        <f>PPCL!N86</f>
        <v>0</v>
      </c>
      <c r="F86">
        <f t="shared" si="10"/>
        <v>130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130</v>
      </c>
      <c r="D87">
        <f>PPCL!M87</f>
        <v>0</v>
      </c>
      <c r="E87">
        <f>PPCL!N87</f>
        <v>0</v>
      </c>
      <c r="F87">
        <f t="shared" si="10"/>
        <v>130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130</v>
      </c>
      <c r="D88">
        <f>PPCL!M88</f>
        <v>0</v>
      </c>
      <c r="E88">
        <f>PPCL!N88</f>
        <v>0</v>
      </c>
      <c r="F88">
        <f t="shared" si="10"/>
        <v>130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130</v>
      </c>
      <c r="D89">
        <f>PPCL!M89</f>
        <v>0</v>
      </c>
      <c r="E89">
        <f>PPCL!N89</f>
        <v>0</v>
      </c>
      <c r="F89">
        <f t="shared" si="10"/>
        <v>130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130</v>
      </c>
      <c r="D90">
        <f>PPCL!M90</f>
        <v>0</v>
      </c>
      <c r="E90">
        <f>PPCL!N90</f>
        <v>0</v>
      </c>
      <c r="F90">
        <f t="shared" si="10"/>
        <v>130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130</v>
      </c>
      <c r="D91">
        <f>PPCL!M91</f>
        <v>0</v>
      </c>
      <c r="E91">
        <f>PPCL!N91</f>
        <v>0</v>
      </c>
      <c r="F91">
        <f t="shared" si="10"/>
        <v>130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130</v>
      </c>
      <c r="D92">
        <f>PPCL!M92</f>
        <v>0</v>
      </c>
      <c r="E92">
        <f>PPCL!N92</f>
        <v>0</v>
      </c>
      <c r="F92">
        <f t="shared" si="10"/>
        <v>130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130</v>
      </c>
      <c r="D93">
        <f>PPCL!M93</f>
        <v>0</v>
      </c>
      <c r="E93">
        <f>PPCL!N93</f>
        <v>0</v>
      </c>
      <c r="F93">
        <f t="shared" si="10"/>
        <v>130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130</v>
      </c>
      <c r="D94">
        <f>PPCL!M94</f>
        <v>0</v>
      </c>
      <c r="E94">
        <f>PPCL!N94</f>
        <v>0</v>
      </c>
      <c r="F94">
        <f t="shared" si="10"/>
        <v>130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130</v>
      </c>
      <c r="D95">
        <f>PPCL!M95</f>
        <v>0</v>
      </c>
      <c r="E95">
        <f>PPCL!N95</f>
        <v>0</v>
      </c>
      <c r="F95">
        <f t="shared" si="10"/>
        <v>130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130</v>
      </c>
      <c r="D96">
        <f>PPCL!M96</f>
        <v>0</v>
      </c>
      <c r="E96">
        <f>PPCL!N96</f>
        <v>0</v>
      </c>
      <c r="F96">
        <f t="shared" si="10"/>
        <v>130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130</v>
      </c>
      <c r="D97">
        <f>PPCL!M97</f>
        <v>0</v>
      </c>
      <c r="E97">
        <f>PPCL!N97</f>
        <v>0</v>
      </c>
      <c r="F97">
        <f t="shared" si="10"/>
        <v>130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130</v>
      </c>
      <c r="D98">
        <f>PPCL!M98</f>
        <v>0</v>
      </c>
      <c r="E98">
        <f>PPCL!N98</f>
        <v>0</v>
      </c>
      <c r="F98">
        <f t="shared" si="10"/>
        <v>130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3.12</v>
      </c>
      <c r="D99" s="115">
        <f t="shared" si="12"/>
        <v>0</v>
      </c>
      <c r="E99" s="115">
        <f t="shared" si="12"/>
        <v>0</v>
      </c>
      <c r="F99" s="115">
        <f t="shared" si="12"/>
        <v>3.12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90</v>
      </c>
      <c r="D3">
        <f>PPCL!O3</f>
        <v>0</v>
      </c>
      <c r="E3">
        <f>PPCL!P3</f>
        <v>0</v>
      </c>
      <c r="F3">
        <f>B3+C3</f>
        <v>90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90</v>
      </c>
      <c r="D4">
        <f>PPCL!O4</f>
        <v>0</v>
      </c>
      <c r="E4">
        <f>PPCL!P4</f>
        <v>0</v>
      </c>
      <c r="F4">
        <f t="shared" ref="F4:F67" si="4">B4+C4</f>
        <v>90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90</v>
      </c>
      <c r="D5">
        <f>PPCL!O5</f>
        <v>0</v>
      </c>
      <c r="E5">
        <f>PPCL!P5</f>
        <v>0</v>
      </c>
      <c r="F5">
        <f t="shared" si="4"/>
        <v>90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90</v>
      </c>
      <c r="D6">
        <f>PPCL!O6</f>
        <v>0</v>
      </c>
      <c r="E6">
        <f>PPCL!P6</f>
        <v>0</v>
      </c>
      <c r="F6">
        <f t="shared" si="4"/>
        <v>90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90</v>
      </c>
      <c r="D7">
        <f>PPCL!O7</f>
        <v>0</v>
      </c>
      <c r="E7">
        <f>PPCL!P7</f>
        <v>0</v>
      </c>
      <c r="F7">
        <f t="shared" si="4"/>
        <v>90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90</v>
      </c>
      <c r="D8">
        <f>PPCL!O8</f>
        <v>0</v>
      </c>
      <c r="E8">
        <f>PPCL!P8</f>
        <v>0</v>
      </c>
      <c r="F8">
        <f t="shared" si="4"/>
        <v>90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90</v>
      </c>
      <c r="D9">
        <f>PPCL!O9</f>
        <v>0</v>
      </c>
      <c r="E9">
        <f>PPCL!P9</f>
        <v>0</v>
      </c>
      <c r="F9">
        <f t="shared" si="4"/>
        <v>90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90</v>
      </c>
      <c r="D10">
        <f>PPCL!O10</f>
        <v>0</v>
      </c>
      <c r="E10">
        <f>PPCL!P10</f>
        <v>0</v>
      </c>
      <c r="F10">
        <f t="shared" si="4"/>
        <v>90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90</v>
      </c>
      <c r="D11">
        <f>PPCL!O11</f>
        <v>0</v>
      </c>
      <c r="E11">
        <f>PPCL!P11</f>
        <v>0</v>
      </c>
      <c r="F11">
        <f t="shared" si="4"/>
        <v>90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90</v>
      </c>
      <c r="D12">
        <f>PPCL!O12</f>
        <v>0</v>
      </c>
      <c r="E12">
        <f>PPCL!P12</f>
        <v>0</v>
      </c>
      <c r="F12">
        <f t="shared" si="4"/>
        <v>90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90</v>
      </c>
      <c r="D13">
        <f>PPCL!O13</f>
        <v>0</v>
      </c>
      <c r="E13">
        <f>PPCL!P13</f>
        <v>0</v>
      </c>
      <c r="F13">
        <f t="shared" si="4"/>
        <v>90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90</v>
      </c>
      <c r="D14">
        <f>PPCL!O14</f>
        <v>0</v>
      </c>
      <c r="E14">
        <f>PPCL!P14</f>
        <v>0</v>
      </c>
      <c r="F14">
        <f t="shared" si="4"/>
        <v>90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90</v>
      </c>
      <c r="D15">
        <f>PPCL!O15</f>
        <v>0</v>
      </c>
      <c r="E15">
        <f>PPCL!P15</f>
        <v>0</v>
      </c>
      <c r="F15">
        <f t="shared" si="4"/>
        <v>90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90</v>
      </c>
      <c r="D16">
        <f>PPCL!O16</f>
        <v>0</v>
      </c>
      <c r="E16">
        <f>PPCL!P16</f>
        <v>0</v>
      </c>
      <c r="F16">
        <f t="shared" si="4"/>
        <v>90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90</v>
      </c>
      <c r="D17">
        <f>PPCL!O17</f>
        <v>0</v>
      </c>
      <c r="E17">
        <f>PPCL!P17</f>
        <v>0</v>
      </c>
      <c r="F17">
        <f t="shared" si="4"/>
        <v>90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90</v>
      </c>
      <c r="D18">
        <f>PPCL!O18</f>
        <v>0</v>
      </c>
      <c r="E18">
        <f>PPCL!P18</f>
        <v>0</v>
      </c>
      <c r="F18">
        <f t="shared" si="4"/>
        <v>90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90</v>
      </c>
      <c r="D19">
        <f>PPCL!O19</f>
        <v>0</v>
      </c>
      <c r="E19">
        <f>PPCL!P19</f>
        <v>0</v>
      </c>
      <c r="F19">
        <f t="shared" si="4"/>
        <v>90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90</v>
      </c>
      <c r="D20">
        <f>PPCL!O20</f>
        <v>0</v>
      </c>
      <c r="E20">
        <f>PPCL!P20</f>
        <v>0</v>
      </c>
      <c r="F20">
        <f t="shared" si="4"/>
        <v>90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90</v>
      </c>
      <c r="D21">
        <f>PPCL!O21</f>
        <v>0</v>
      </c>
      <c r="E21">
        <f>PPCL!P21</f>
        <v>0</v>
      </c>
      <c r="F21">
        <f t="shared" si="4"/>
        <v>90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90</v>
      </c>
      <c r="D22">
        <f>PPCL!O22</f>
        <v>0</v>
      </c>
      <c r="E22">
        <f>PPCL!P22</f>
        <v>0</v>
      </c>
      <c r="F22">
        <f t="shared" si="4"/>
        <v>90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90</v>
      </c>
      <c r="D23">
        <f>PPCL!O23</f>
        <v>0</v>
      </c>
      <c r="E23">
        <f>PPCL!P23</f>
        <v>0</v>
      </c>
      <c r="F23">
        <f t="shared" si="4"/>
        <v>90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90</v>
      </c>
      <c r="D24">
        <f>PPCL!O24</f>
        <v>0</v>
      </c>
      <c r="E24">
        <f>PPCL!P24</f>
        <v>0</v>
      </c>
      <c r="F24">
        <f t="shared" si="4"/>
        <v>90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90</v>
      </c>
      <c r="D25">
        <f>PPCL!O25</f>
        <v>0</v>
      </c>
      <c r="E25">
        <f>PPCL!P25</f>
        <v>0</v>
      </c>
      <c r="F25">
        <f t="shared" si="4"/>
        <v>90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90</v>
      </c>
      <c r="D26">
        <f>PPCL!O26</f>
        <v>0</v>
      </c>
      <c r="E26">
        <f>PPCL!P26</f>
        <v>0</v>
      </c>
      <c r="F26">
        <f t="shared" si="4"/>
        <v>90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90</v>
      </c>
      <c r="D27">
        <f>PPCL!O27</f>
        <v>0</v>
      </c>
      <c r="E27">
        <f>PPCL!P27</f>
        <v>0</v>
      </c>
      <c r="F27">
        <f t="shared" si="4"/>
        <v>90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90</v>
      </c>
      <c r="D28">
        <f>PPCL!O28</f>
        <v>0</v>
      </c>
      <c r="E28">
        <f>PPCL!P28</f>
        <v>0</v>
      </c>
      <c r="F28">
        <f t="shared" si="4"/>
        <v>90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90</v>
      </c>
      <c r="D29">
        <f>PPCL!O29</f>
        <v>0</v>
      </c>
      <c r="E29">
        <f>PPCL!P29</f>
        <v>0</v>
      </c>
      <c r="F29">
        <f t="shared" si="4"/>
        <v>90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90</v>
      </c>
      <c r="D30">
        <f>PPCL!O30</f>
        <v>0</v>
      </c>
      <c r="E30">
        <f>PPCL!P30</f>
        <v>0</v>
      </c>
      <c r="F30">
        <f t="shared" si="4"/>
        <v>90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90</v>
      </c>
      <c r="D31">
        <f>PPCL!O31</f>
        <v>0</v>
      </c>
      <c r="E31">
        <f>PPCL!P31</f>
        <v>0</v>
      </c>
      <c r="F31">
        <f t="shared" si="4"/>
        <v>90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90</v>
      </c>
      <c r="D32">
        <f>PPCL!O32</f>
        <v>0</v>
      </c>
      <c r="E32">
        <f>PPCL!P32</f>
        <v>0</v>
      </c>
      <c r="F32">
        <f t="shared" si="4"/>
        <v>90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90</v>
      </c>
      <c r="D33">
        <f>PPCL!O33</f>
        <v>0</v>
      </c>
      <c r="E33">
        <f>PPCL!P33</f>
        <v>0</v>
      </c>
      <c r="F33">
        <f t="shared" si="4"/>
        <v>90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90</v>
      </c>
      <c r="D34">
        <f>PPCL!O34</f>
        <v>0</v>
      </c>
      <c r="E34">
        <f>PPCL!P34</f>
        <v>0</v>
      </c>
      <c r="F34">
        <f t="shared" si="4"/>
        <v>90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90</v>
      </c>
      <c r="D35">
        <f>PPCL!O35</f>
        <v>0</v>
      </c>
      <c r="E35">
        <f>PPCL!P35</f>
        <v>0</v>
      </c>
      <c r="F35">
        <f t="shared" si="4"/>
        <v>90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90</v>
      </c>
      <c r="D36">
        <f>PPCL!O36</f>
        <v>0</v>
      </c>
      <c r="E36">
        <f>PPCL!P36</f>
        <v>0</v>
      </c>
      <c r="F36">
        <f t="shared" si="4"/>
        <v>90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90</v>
      </c>
      <c r="D37">
        <f>PPCL!O37</f>
        <v>0</v>
      </c>
      <c r="E37">
        <f>PPCL!P37</f>
        <v>0</v>
      </c>
      <c r="F37">
        <f t="shared" si="4"/>
        <v>90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90</v>
      </c>
      <c r="D38">
        <f>PPCL!O38</f>
        <v>0</v>
      </c>
      <c r="E38">
        <f>PPCL!P38</f>
        <v>0</v>
      </c>
      <c r="F38">
        <f t="shared" si="4"/>
        <v>90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90</v>
      </c>
      <c r="D39">
        <f>PPCL!O39</f>
        <v>0</v>
      </c>
      <c r="E39">
        <f>PPCL!P39</f>
        <v>0</v>
      </c>
      <c r="F39">
        <f t="shared" si="4"/>
        <v>90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90</v>
      </c>
      <c r="D40">
        <f>PPCL!O40</f>
        <v>0</v>
      </c>
      <c r="E40">
        <f>PPCL!P40</f>
        <v>0</v>
      </c>
      <c r="F40">
        <f t="shared" si="4"/>
        <v>90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90</v>
      </c>
      <c r="D41">
        <f>PPCL!O41</f>
        <v>0</v>
      </c>
      <c r="E41">
        <f>PPCL!P41</f>
        <v>0</v>
      </c>
      <c r="F41">
        <f t="shared" si="4"/>
        <v>90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90</v>
      </c>
      <c r="D42">
        <f>PPCL!O42</f>
        <v>0</v>
      </c>
      <c r="E42">
        <f>PPCL!P42</f>
        <v>0</v>
      </c>
      <c r="F42">
        <f t="shared" si="4"/>
        <v>90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90</v>
      </c>
      <c r="D43">
        <f>PPCL!O43</f>
        <v>0</v>
      </c>
      <c r="E43">
        <f>PPCL!P43</f>
        <v>0</v>
      </c>
      <c r="F43">
        <f t="shared" si="4"/>
        <v>90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90</v>
      </c>
      <c r="D44">
        <f>PPCL!O44</f>
        <v>0</v>
      </c>
      <c r="E44">
        <f>PPCL!P44</f>
        <v>0</v>
      </c>
      <c r="F44">
        <f t="shared" si="4"/>
        <v>90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90</v>
      </c>
      <c r="D45">
        <f>PPCL!O45</f>
        <v>0</v>
      </c>
      <c r="E45">
        <f>PPCL!P45</f>
        <v>0</v>
      </c>
      <c r="F45">
        <f t="shared" si="4"/>
        <v>90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90</v>
      </c>
      <c r="D46">
        <f>PPCL!O46</f>
        <v>0</v>
      </c>
      <c r="E46">
        <f>PPCL!P46</f>
        <v>0</v>
      </c>
      <c r="F46">
        <f t="shared" si="4"/>
        <v>90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90</v>
      </c>
      <c r="D47">
        <f>PPCL!O47</f>
        <v>0</v>
      </c>
      <c r="E47">
        <f>PPCL!P47</f>
        <v>0</v>
      </c>
      <c r="F47">
        <f t="shared" si="4"/>
        <v>90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90</v>
      </c>
      <c r="D48">
        <f>PPCL!O48</f>
        <v>0</v>
      </c>
      <c r="E48">
        <f>PPCL!P48</f>
        <v>0</v>
      </c>
      <c r="F48">
        <f t="shared" si="4"/>
        <v>90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90</v>
      </c>
      <c r="D49">
        <f>PPCL!O49</f>
        <v>0</v>
      </c>
      <c r="E49">
        <f>PPCL!P49</f>
        <v>0</v>
      </c>
      <c r="F49">
        <f t="shared" si="4"/>
        <v>90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90</v>
      </c>
      <c r="D50">
        <f>PPCL!O50</f>
        <v>0</v>
      </c>
      <c r="E50">
        <f>PPCL!P50</f>
        <v>0</v>
      </c>
      <c r="F50">
        <f t="shared" si="4"/>
        <v>90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90</v>
      </c>
      <c r="D51">
        <f>PPCL!O51</f>
        <v>0</v>
      </c>
      <c r="E51">
        <f>PPCL!P51</f>
        <v>0</v>
      </c>
      <c r="F51">
        <f t="shared" si="4"/>
        <v>90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90</v>
      </c>
      <c r="D52">
        <f>PPCL!O52</f>
        <v>0</v>
      </c>
      <c r="E52">
        <f>PPCL!P52</f>
        <v>0</v>
      </c>
      <c r="F52">
        <f t="shared" si="4"/>
        <v>90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90</v>
      </c>
      <c r="D53">
        <f>PPCL!O53</f>
        <v>0</v>
      </c>
      <c r="E53">
        <f>PPCL!P53</f>
        <v>0</v>
      </c>
      <c r="F53">
        <f t="shared" si="4"/>
        <v>90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90</v>
      </c>
      <c r="D54">
        <f>PPCL!O54</f>
        <v>0</v>
      </c>
      <c r="E54">
        <f>PPCL!P54</f>
        <v>0</v>
      </c>
      <c r="F54">
        <f t="shared" si="4"/>
        <v>90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90</v>
      </c>
      <c r="D55">
        <f>PPCL!O55</f>
        <v>0</v>
      </c>
      <c r="E55">
        <f>PPCL!P55</f>
        <v>0</v>
      </c>
      <c r="F55">
        <f t="shared" si="4"/>
        <v>90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90</v>
      </c>
      <c r="D56">
        <f>PPCL!O56</f>
        <v>0</v>
      </c>
      <c r="E56">
        <f>PPCL!P56</f>
        <v>0</v>
      </c>
      <c r="F56">
        <f t="shared" si="4"/>
        <v>90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90</v>
      </c>
      <c r="D57">
        <f>PPCL!O57</f>
        <v>0</v>
      </c>
      <c r="E57">
        <f>PPCL!P57</f>
        <v>0</v>
      </c>
      <c r="F57">
        <f t="shared" si="4"/>
        <v>90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90</v>
      </c>
      <c r="D58">
        <f>PPCL!O58</f>
        <v>0</v>
      </c>
      <c r="E58">
        <f>PPCL!P58</f>
        <v>0</v>
      </c>
      <c r="F58">
        <f t="shared" si="4"/>
        <v>90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90</v>
      </c>
      <c r="D59">
        <f>PPCL!O59</f>
        <v>0</v>
      </c>
      <c r="E59">
        <f>PPCL!P59</f>
        <v>0</v>
      </c>
      <c r="F59">
        <f t="shared" si="4"/>
        <v>90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90</v>
      </c>
      <c r="D60">
        <f>PPCL!O60</f>
        <v>0</v>
      </c>
      <c r="E60">
        <f>PPCL!P60</f>
        <v>0</v>
      </c>
      <c r="F60">
        <f t="shared" si="4"/>
        <v>90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90</v>
      </c>
      <c r="D61">
        <f>PPCL!O61</f>
        <v>0</v>
      </c>
      <c r="E61">
        <f>PPCL!P61</f>
        <v>0</v>
      </c>
      <c r="F61">
        <f t="shared" si="4"/>
        <v>90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90</v>
      </c>
      <c r="D62">
        <f>PPCL!O62</f>
        <v>0</v>
      </c>
      <c r="E62">
        <f>PPCL!P62</f>
        <v>0</v>
      </c>
      <c r="F62">
        <f t="shared" si="4"/>
        <v>90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90</v>
      </c>
      <c r="D63">
        <f>PPCL!O63</f>
        <v>0</v>
      </c>
      <c r="E63">
        <f>PPCL!P63</f>
        <v>0</v>
      </c>
      <c r="F63">
        <f t="shared" si="4"/>
        <v>90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90</v>
      </c>
      <c r="D64">
        <f>PPCL!O64</f>
        <v>0</v>
      </c>
      <c r="E64">
        <f>PPCL!P64</f>
        <v>0</v>
      </c>
      <c r="F64">
        <f t="shared" si="4"/>
        <v>90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90</v>
      </c>
      <c r="D65">
        <f>PPCL!O65</f>
        <v>0</v>
      </c>
      <c r="E65">
        <f>PPCL!P65</f>
        <v>0</v>
      </c>
      <c r="F65">
        <f t="shared" si="4"/>
        <v>90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90</v>
      </c>
      <c r="D66">
        <f>PPCL!O66</f>
        <v>0</v>
      </c>
      <c r="E66">
        <f>PPCL!P66</f>
        <v>0</v>
      </c>
      <c r="F66">
        <f t="shared" si="4"/>
        <v>90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90</v>
      </c>
      <c r="D67">
        <f>PPCL!O67</f>
        <v>0</v>
      </c>
      <c r="E67">
        <f>PPCL!P67</f>
        <v>0</v>
      </c>
      <c r="F67">
        <f t="shared" si="4"/>
        <v>90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90</v>
      </c>
      <c r="D68">
        <f>PPCL!O68</f>
        <v>0</v>
      </c>
      <c r="E68">
        <f>PPCL!P68</f>
        <v>0</v>
      </c>
      <c r="F68">
        <f t="shared" ref="F68:F98" si="10">B68+C68</f>
        <v>90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90</v>
      </c>
      <c r="D69">
        <f>PPCL!O69</f>
        <v>0</v>
      </c>
      <c r="E69">
        <f>PPCL!P69</f>
        <v>0</v>
      </c>
      <c r="F69">
        <f t="shared" si="10"/>
        <v>90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90</v>
      </c>
      <c r="D70">
        <f>PPCL!O70</f>
        <v>0</v>
      </c>
      <c r="E70">
        <f>PPCL!P70</f>
        <v>0</v>
      </c>
      <c r="F70">
        <f t="shared" si="10"/>
        <v>90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90</v>
      </c>
      <c r="D71">
        <f>PPCL!O71</f>
        <v>0</v>
      </c>
      <c r="E71">
        <f>PPCL!P71</f>
        <v>0</v>
      </c>
      <c r="F71">
        <f t="shared" si="10"/>
        <v>90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90</v>
      </c>
      <c r="D72">
        <f>PPCL!O72</f>
        <v>0</v>
      </c>
      <c r="E72">
        <f>PPCL!P72</f>
        <v>0</v>
      </c>
      <c r="F72">
        <f t="shared" si="10"/>
        <v>90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90</v>
      </c>
      <c r="D73">
        <f>PPCL!O73</f>
        <v>0</v>
      </c>
      <c r="E73">
        <f>PPCL!P73</f>
        <v>0</v>
      </c>
      <c r="F73">
        <f t="shared" si="10"/>
        <v>90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90</v>
      </c>
      <c r="D74">
        <f>PPCL!O74</f>
        <v>0</v>
      </c>
      <c r="E74">
        <f>PPCL!P74</f>
        <v>0</v>
      </c>
      <c r="F74">
        <f t="shared" si="10"/>
        <v>90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90</v>
      </c>
      <c r="D75">
        <f>PPCL!O75</f>
        <v>0</v>
      </c>
      <c r="E75">
        <f>PPCL!P75</f>
        <v>0</v>
      </c>
      <c r="F75">
        <f t="shared" si="10"/>
        <v>90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90</v>
      </c>
      <c r="D76">
        <f>PPCL!O76</f>
        <v>0</v>
      </c>
      <c r="E76">
        <f>PPCL!P76</f>
        <v>0</v>
      </c>
      <c r="F76">
        <f t="shared" si="10"/>
        <v>90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90</v>
      </c>
      <c r="D77">
        <f>PPCL!O77</f>
        <v>0</v>
      </c>
      <c r="E77">
        <f>PPCL!P77</f>
        <v>0</v>
      </c>
      <c r="F77">
        <f t="shared" si="10"/>
        <v>90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90</v>
      </c>
      <c r="D78">
        <f>PPCL!O78</f>
        <v>0</v>
      </c>
      <c r="E78">
        <f>PPCL!P78</f>
        <v>0</v>
      </c>
      <c r="F78">
        <f t="shared" si="10"/>
        <v>90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90</v>
      </c>
      <c r="D79">
        <f>PPCL!O79</f>
        <v>0</v>
      </c>
      <c r="E79">
        <f>PPCL!P79</f>
        <v>0</v>
      </c>
      <c r="F79">
        <f t="shared" si="10"/>
        <v>90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90</v>
      </c>
      <c r="D80">
        <f>PPCL!O80</f>
        <v>0</v>
      </c>
      <c r="E80">
        <f>PPCL!P80</f>
        <v>0</v>
      </c>
      <c r="F80">
        <f t="shared" si="10"/>
        <v>90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90</v>
      </c>
      <c r="D81">
        <f>PPCL!O81</f>
        <v>0</v>
      </c>
      <c r="E81">
        <f>PPCL!P81</f>
        <v>0</v>
      </c>
      <c r="F81">
        <f t="shared" si="10"/>
        <v>90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90</v>
      </c>
      <c r="D82">
        <f>PPCL!O82</f>
        <v>0</v>
      </c>
      <c r="E82">
        <f>PPCL!P82</f>
        <v>0</v>
      </c>
      <c r="F82">
        <f t="shared" si="10"/>
        <v>90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90</v>
      </c>
      <c r="D83">
        <f>PPCL!O83</f>
        <v>0</v>
      </c>
      <c r="E83">
        <f>PPCL!P83</f>
        <v>0</v>
      </c>
      <c r="F83">
        <f t="shared" si="10"/>
        <v>90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90</v>
      </c>
      <c r="D84">
        <f>PPCL!O84</f>
        <v>0</v>
      </c>
      <c r="E84">
        <f>PPCL!P84</f>
        <v>0</v>
      </c>
      <c r="F84">
        <f t="shared" si="10"/>
        <v>90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90</v>
      </c>
      <c r="D85">
        <f>PPCL!O85</f>
        <v>0</v>
      </c>
      <c r="E85">
        <f>PPCL!P85</f>
        <v>0</v>
      </c>
      <c r="F85">
        <f t="shared" si="10"/>
        <v>90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90</v>
      </c>
      <c r="D86">
        <f>PPCL!O86</f>
        <v>0</v>
      </c>
      <c r="E86">
        <f>PPCL!P86</f>
        <v>0</v>
      </c>
      <c r="F86">
        <f t="shared" si="10"/>
        <v>90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90</v>
      </c>
      <c r="D87">
        <f>PPCL!O87</f>
        <v>0</v>
      </c>
      <c r="E87">
        <f>PPCL!P87</f>
        <v>0</v>
      </c>
      <c r="F87">
        <f t="shared" si="10"/>
        <v>90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90</v>
      </c>
      <c r="D88">
        <f>PPCL!O88</f>
        <v>0</v>
      </c>
      <c r="E88">
        <f>PPCL!P88</f>
        <v>0</v>
      </c>
      <c r="F88">
        <f t="shared" si="10"/>
        <v>90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90</v>
      </c>
      <c r="D89">
        <f>PPCL!O89</f>
        <v>0</v>
      </c>
      <c r="E89">
        <f>PPCL!P89</f>
        <v>0</v>
      </c>
      <c r="F89">
        <f t="shared" si="10"/>
        <v>90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90</v>
      </c>
      <c r="D90">
        <f>PPCL!O90</f>
        <v>0</v>
      </c>
      <c r="E90">
        <f>PPCL!P90</f>
        <v>0</v>
      </c>
      <c r="F90">
        <f t="shared" si="10"/>
        <v>90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90</v>
      </c>
      <c r="D91">
        <f>PPCL!O91</f>
        <v>0</v>
      </c>
      <c r="E91">
        <f>PPCL!P91</f>
        <v>0</v>
      </c>
      <c r="F91">
        <f t="shared" si="10"/>
        <v>90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90</v>
      </c>
      <c r="D92">
        <f>PPCL!O92</f>
        <v>0</v>
      </c>
      <c r="E92">
        <f>PPCL!P92</f>
        <v>0</v>
      </c>
      <c r="F92">
        <f t="shared" si="10"/>
        <v>90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90</v>
      </c>
      <c r="D93">
        <f>PPCL!O93</f>
        <v>0</v>
      </c>
      <c r="E93">
        <f>PPCL!P93</f>
        <v>0</v>
      </c>
      <c r="F93">
        <f t="shared" si="10"/>
        <v>90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90</v>
      </c>
      <c r="D94">
        <f>PPCL!O94</f>
        <v>0</v>
      </c>
      <c r="E94">
        <f>PPCL!P94</f>
        <v>0</v>
      </c>
      <c r="F94">
        <f t="shared" si="10"/>
        <v>90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90</v>
      </c>
      <c r="D95">
        <f>PPCL!O95</f>
        <v>0</v>
      </c>
      <c r="E95">
        <f>PPCL!P95</f>
        <v>0</v>
      </c>
      <c r="F95">
        <f t="shared" si="10"/>
        <v>90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90</v>
      </c>
      <c r="D96">
        <f>PPCL!O96</f>
        <v>0</v>
      </c>
      <c r="E96">
        <f>PPCL!P96</f>
        <v>0</v>
      </c>
      <c r="F96">
        <f t="shared" si="10"/>
        <v>90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90</v>
      </c>
      <c r="D97">
        <f>PPCL!O97</f>
        <v>0</v>
      </c>
      <c r="E97">
        <f>PPCL!P97</f>
        <v>0</v>
      </c>
      <c r="F97">
        <f t="shared" si="10"/>
        <v>90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90</v>
      </c>
      <c r="D98">
        <f>PPCL!O98</f>
        <v>0</v>
      </c>
      <c r="E98">
        <f>PPCL!P98</f>
        <v>0</v>
      </c>
      <c r="F98">
        <f t="shared" si="10"/>
        <v>90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2.16</v>
      </c>
      <c r="D99" s="115">
        <f t="shared" si="12"/>
        <v>0</v>
      </c>
      <c r="E99" s="115">
        <f t="shared" si="12"/>
        <v>0</v>
      </c>
      <c r="F99" s="115">
        <f t="shared" si="12"/>
        <v>2.16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13"/>
      <c r="I3">
        <f>BRPL_EOD!AA3+BRPL_EOD!AB3</f>
        <v>16.2</v>
      </c>
      <c r="J3">
        <f>BYPL_EOD!AA3+BYPL_EOD!AB3</f>
        <v>8.8699999999999992</v>
      </c>
      <c r="K3">
        <f>MES_EOD!AA3+MES_EOD!AB3</f>
        <v>0</v>
      </c>
      <c r="L3">
        <f>NDMC_EOD!AA3+NDMC_EOD!AB3</f>
        <v>1.93</v>
      </c>
      <c r="M3">
        <f>TPDDL_EOD!AA3+TPDDL_EOD!AB3</f>
        <v>11.57</v>
      </c>
      <c r="N3">
        <f t="shared" ref="N3:N66" si="0">SUM(I3:M3)</f>
        <v>38.57</v>
      </c>
      <c r="O3" s="113">
        <f t="shared" ref="O3:O66" si="1">G3-N3</f>
        <v>3.0000000000001137E-2</v>
      </c>
      <c r="P3">
        <v>16.212600466683952</v>
      </c>
      <c r="Q3">
        <v>8.8768991444127554</v>
      </c>
      <c r="R3">
        <v>0</v>
      </c>
      <c r="S3">
        <v>1.931501166709878</v>
      </c>
      <c r="T3">
        <v>11.578999222193415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13"/>
      <c r="I4">
        <f>BRPL_EOD!AA4+BRPL_EOD!AB4</f>
        <v>16.2</v>
      </c>
      <c r="J4">
        <f>BYPL_EOD!AA4+BYPL_EOD!AB4</f>
        <v>8.8699999999999992</v>
      </c>
      <c r="K4">
        <f>MES_EOD!AA4+MES_EOD!AB4</f>
        <v>0</v>
      </c>
      <c r="L4">
        <f>NDMC_EOD!AA4+NDMC_EOD!AB4</f>
        <v>1.93</v>
      </c>
      <c r="M4">
        <f>TPDDL_EOD!AA4+TPDDL_EOD!AB4</f>
        <v>11.57</v>
      </c>
      <c r="N4">
        <f t="shared" si="0"/>
        <v>38.57</v>
      </c>
      <c r="O4" s="113">
        <f t="shared" si="1"/>
        <v>3.0000000000001137E-2</v>
      </c>
      <c r="P4">
        <v>16.212600466683952</v>
      </c>
      <c r="Q4">
        <v>8.8768991444127554</v>
      </c>
      <c r="R4">
        <v>0</v>
      </c>
      <c r="S4">
        <v>1.931501166709878</v>
      </c>
      <c r="T4">
        <v>11.578999222193415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13"/>
      <c r="I5">
        <f>BRPL_EOD!AA5+BRPL_EOD!AB5</f>
        <v>16.2</v>
      </c>
      <c r="J5">
        <f>BYPL_EOD!AA5+BYPL_EOD!AB5</f>
        <v>8.8699999999999992</v>
      </c>
      <c r="K5">
        <f>MES_EOD!AA5+MES_EOD!AB5</f>
        <v>0</v>
      </c>
      <c r="L5">
        <f>NDMC_EOD!AA5+NDMC_EOD!AB5</f>
        <v>1.93</v>
      </c>
      <c r="M5">
        <f>TPDDL_EOD!AA5+TPDDL_EOD!AB5</f>
        <v>11.57</v>
      </c>
      <c r="N5">
        <f t="shared" si="0"/>
        <v>38.57</v>
      </c>
      <c r="O5" s="113">
        <f t="shared" si="1"/>
        <v>3.0000000000001137E-2</v>
      </c>
      <c r="P5">
        <v>16.212600466683952</v>
      </c>
      <c r="Q5">
        <v>8.8768991444127554</v>
      </c>
      <c r="R5">
        <v>0</v>
      </c>
      <c r="S5">
        <v>1.931501166709878</v>
      </c>
      <c r="T5">
        <v>11.578999222193415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13"/>
      <c r="I6">
        <f>BRPL_EOD!AA6+BRPL_EOD!AB6</f>
        <v>16.2</v>
      </c>
      <c r="J6">
        <f>BYPL_EOD!AA6+BYPL_EOD!AB6</f>
        <v>8.8699999999999992</v>
      </c>
      <c r="K6">
        <f>MES_EOD!AA6+MES_EOD!AB6</f>
        <v>0</v>
      </c>
      <c r="L6">
        <f>NDMC_EOD!AA6+NDMC_EOD!AB6</f>
        <v>1.93</v>
      </c>
      <c r="M6">
        <f>TPDDL_EOD!AA6+TPDDL_EOD!AB6</f>
        <v>11.57</v>
      </c>
      <c r="N6">
        <f t="shared" si="0"/>
        <v>38.57</v>
      </c>
      <c r="O6" s="113">
        <f t="shared" si="1"/>
        <v>3.0000000000001137E-2</v>
      </c>
      <c r="P6">
        <v>16.212600466683952</v>
      </c>
      <c r="Q6">
        <v>8.8768991444127554</v>
      </c>
      <c r="R6">
        <v>0</v>
      </c>
      <c r="S6">
        <v>1.931501166709878</v>
      </c>
      <c r="T6">
        <v>11.578999222193415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13"/>
      <c r="I7">
        <f>BRPL_EOD!AA7+BRPL_EOD!AB7</f>
        <v>16.2</v>
      </c>
      <c r="J7">
        <f>BYPL_EOD!AA7+BYPL_EOD!AB7</f>
        <v>8.8699999999999992</v>
      </c>
      <c r="K7">
        <f>MES_EOD!AA7+MES_EOD!AB7</f>
        <v>0</v>
      </c>
      <c r="L7">
        <f>NDMC_EOD!AA7+NDMC_EOD!AB7</f>
        <v>1.93</v>
      </c>
      <c r="M7">
        <f>TPDDL_EOD!AA7+TPDDL_EOD!AB7</f>
        <v>11.57</v>
      </c>
      <c r="N7">
        <f t="shared" si="0"/>
        <v>38.57</v>
      </c>
      <c r="O7" s="113">
        <f t="shared" si="1"/>
        <v>3.0000000000001137E-2</v>
      </c>
      <c r="P7">
        <v>16.212600466683952</v>
      </c>
      <c r="Q7">
        <v>8.8768991444127554</v>
      </c>
      <c r="R7">
        <v>0</v>
      </c>
      <c r="S7">
        <v>1.931501166709878</v>
      </c>
      <c r="T7">
        <v>11.578999222193415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13"/>
      <c r="I8">
        <f>BRPL_EOD!AA8+BRPL_EOD!AB8</f>
        <v>16.2</v>
      </c>
      <c r="J8">
        <f>BYPL_EOD!AA8+BYPL_EOD!AB8</f>
        <v>8.8699999999999992</v>
      </c>
      <c r="K8">
        <f>MES_EOD!AA8+MES_EOD!AB8</f>
        <v>0</v>
      </c>
      <c r="L8">
        <f>NDMC_EOD!AA8+NDMC_EOD!AB8</f>
        <v>1.93</v>
      </c>
      <c r="M8">
        <f>TPDDL_EOD!AA8+TPDDL_EOD!AB8</f>
        <v>11.57</v>
      </c>
      <c r="N8">
        <f t="shared" si="0"/>
        <v>38.57</v>
      </c>
      <c r="O8" s="113">
        <f t="shared" si="1"/>
        <v>3.0000000000001137E-2</v>
      </c>
      <c r="P8">
        <v>16.212600466683952</v>
      </c>
      <c r="Q8">
        <v>8.8768991444127554</v>
      </c>
      <c r="R8">
        <v>0</v>
      </c>
      <c r="S8">
        <v>1.931501166709878</v>
      </c>
      <c r="T8">
        <v>11.578999222193415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13"/>
      <c r="I9">
        <f>BRPL_EOD!AA9+BRPL_EOD!AB9</f>
        <v>16.2</v>
      </c>
      <c r="J9">
        <f>BYPL_EOD!AA9+BYPL_EOD!AB9</f>
        <v>8.8699999999999992</v>
      </c>
      <c r="K9">
        <f>MES_EOD!AA9+MES_EOD!AB9</f>
        <v>0</v>
      </c>
      <c r="L9">
        <f>NDMC_EOD!AA9+NDMC_EOD!AB9</f>
        <v>1.93</v>
      </c>
      <c r="M9">
        <f>TPDDL_EOD!AA9+TPDDL_EOD!AB9</f>
        <v>11.57</v>
      </c>
      <c r="N9">
        <f t="shared" si="0"/>
        <v>38.57</v>
      </c>
      <c r="O9" s="113">
        <f t="shared" si="1"/>
        <v>3.0000000000001137E-2</v>
      </c>
      <c r="P9">
        <v>16.212600466683952</v>
      </c>
      <c r="Q9">
        <v>8.8768991444127554</v>
      </c>
      <c r="R9">
        <v>0</v>
      </c>
      <c r="S9">
        <v>1.931501166709878</v>
      </c>
      <c r="T9">
        <v>11.578999222193415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13"/>
      <c r="I10">
        <f>BRPL_EOD!AA10+BRPL_EOD!AB10</f>
        <v>16.2</v>
      </c>
      <c r="J10">
        <f>BYPL_EOD!AA10+BYPL_EOD!AB10</f>
        <v>8.8699999999999992</v>
      </c>
      <c r="K10">
        <f>MES_EOD!AA10+MES_EOD!AB10</f>
        <v>0</v>
      </c>
      <c r="L10">
        <f>NDMC_EOD!AA10+NDMC_EOD!AB10</f>
        <v>1.93</v>
      </c>
      <c r="M10">
        <f>TPDDL_EOD!AA10+TPDDL_EOD!AB10</f>
        <v>11.57</v>
      </c>
      <c r="N10">
        <f t="shared" si="0"/>
        <v>38.57</v>
      </c>
      <c r="O10" s="113">
        <f t="shared" si="1"/>
        <v>3.0000000000001137E-2</v>
      </c>
      <c r="P10">
        <v>16.212600466683952</v>
      </c>
      <c r="Q10">
        <v>8.8768991444127554</v>
      </c>
      <c r="R10">
        <v>0</v>
      </c>
      <c r="S10">
        <v>1.931501166709878</v>
      </c>
      <c r="T10">
        <v>11.578999222193415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13"/>
      <c r="I11">
        <f>BRPL_EOD!AA11+BRPL_EOD!AB11</f>
        <v>16.2</v>
      </c>
      <c r="J11">
        <f>BYPL_EOD!AA11+BYPL_EOD!AB11</f>
        <v>8.8699999999999992</v>
      </c>
      <c r="K11">
        <f>MES_EOD!AA11+MES_EOD!AB11</f>
        <v>0</v>
      </c>
      <c r="L11">
        <f>NDMC_EOD!AA11+NDMC_EOD!AB11</f>
        <v>1.93</v>
      </c>
      <c r="M11">
        <f>TPDDL_EOD!AA11+TPDDL_EOD!AB11</f>
        <v>11.57</v>
      </c>
      <c r="N11">
        <f t="shared" si="0"/>
        <v>38.57</v>
      </c>
      <c r="O11" s="113">
        <f t="shared" si="1"/>
        <v>3.0000000000001137E-2</v>
      </c>
      <c r="P11">
        <v>16.212600466683952</v>
      </c>
      <c r="Q11">
        <v>8.8768991444127554</v>
      </c>
      <c r="R11">
        <v>0</v>
      </c>
      <c r="S11">
        <v>1.931501166709878</v>
      </c>
      <c r="T11">
        <v>11.578999222193415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13"/>
      <c r="I12">
        <f>BRPL_EOD!AA12+BRPL_EOD!AB12</f>
        <v>16.2</v>
      </c>
      <c r="J12">
        <f>BYPL_EOD!AA12+BYPL_EOD!AB12</f>
        <v>8.8699999999999992</v>
      </c>
      <c r="K12">
        <f>MES_EOD!AA12+MES_EOD!AB12</f>
        <v>0</v>
      </c>
      <c r="L12">
        <f>NDMC_EOD!AA12+NDMC_EOD!AB12</f>
        <v>1.93</v>
      </c>
      <c r="M12">
        <f>TPDDL_EOD!AA12+TPDDL_EOD!AB12</f>
        <v>11.57</v>
      </c>
      <c r="N12">
        <f t="shared" si="0"/>
        <v>38.57</v>
      </c>
      <c r="O12" s="113">
        <f t="shared" si="1"/>
        <v>3.0000000000001137E-2</v>
      </c>
      <c r="P12">
        <v>16.212600466683952</v>
      </c>
      <c r="Q12">
        <v>8.8768991444127554</v>
      </c>
      <c r="R12">
        <v>0</v>
      </c>
      <c r="S12">
        <v>1.931501166709878</v>
      </c>
      <c r="T12">
        <v>11.578999222193415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15.78</v>
      </c>
      <c r="J13">
        <f>BYPL_EOD!AA13+BYPL_EOD!AB13</f>
        <v>8.64</v>
      </c>
      <c r="K13">
        <f>MES_EOD!AA13+MES_EOD!AB13</f>
        <v>0</v>
      </c>
      <c r="L13">
        <f>NDMC_EOD!AA13+NDMC_EOD!AB13</f>
        <v>1.88</v>
      </c>
      <c r="M13">
        <f>TPDDL_EOD!AA13+TPDDL_EOD!AB13</f>
        <v>11.27</v>
      </c>
      <c r="N13">
        <f t="shared" si="0"/>
        <v>37.57</v>
      </c>
      <c r="O13" s="113">
        <f t="shared" si="1"/>
        <v>3.0000000000001137E-2</v>
      </c>
      <c r="P13">
        <v>15.792600479105669</v>
      </c>
      <c r="Q13">
        <v>8.6468991216396063</v>
      </c>
      <c r="R13">
        <v>0</v>
      </c>
      <c r="S13">
        <v>1.8815011977641736</v>
      </c>
      <c r="T13">
        <v>11.278999201490551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15.78</v>
      </c>
      <c r="J14">
        <f>BYPL_EOD!AA14+BYPL_EOD!AB14</f>
        <v>8.64</v>
      </c>
      <c r="K14">
        <f>MES_EOD!AA14+MES_EOD!AB14</f>
        <v>0</v>
      </c>
      <c r="L14">
        <f>NDMC_EOD!AA14+NDMC_EOD!AB14</f>
        <v>1.88</v>
      </c>
      <c r="M14">
        <f>TPDDL_EOD!AA14+TPDDL_EOD!AB14</f>
        <v>11.27</v>
      </c>
      <c r="N14">
        <f t="shared" si="0"/>
        <v>37.57</v>
      </c>
      <c r="O14" s="113">
        <f t="shared" si="1"/>
        <v>3.0000000000001137E-2</v>
      </c>
      <c r="P14">
        <v>15.792600479105669</v>
      </c>
      <c r="Q14">
        <v>8.6468991216396063</v>
      </c>
      <c r="R14">
        <v>0</v>
      </c>
      <c r="S14">
        <v>1.8815011977641736</v>
      </c>
      <c r="T14">
        <v>11.278999201490551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13"/>
      <c r="I15">
        <f>BRPL_EOD!AA15+BRPL_EOD!AB15</f>
        <v>16.2</v>
      </c>
      <c r="J15">
        <f>BYPL_EOD!AA15+BYPL_EOD!AB15</f>
        <v>8.8699999999999992</v>
      </c>
      <c r="K15">
        <f>MES_EOD!AA15+MES_EOD!AB15</f>
        <v>0</v>
      </c>
      <c r="L15">
        <f>NDMC_EOD!AA15+NDMC_EOD!AB15</f>
        <v>1.93</v>
      </c>
      <c r="M15">
        <f>TPDDL_EOD!AA15+TPDDL_EOD!AB15</f>
        <v>11.57</v>
      </c>
      <c r="N15">
        <f t="shared" si="0"/>
        <v>38.57</v>
      </c>
      <c r="O15" s="113">
        <f t="shared" si="1"/>
        <v>3.0000000000001137E-2</v>
      </c>
      <c r="P15">
        <v>16.212600466683952</v>
      </c>
      <c r="Q15">
        <v>8.8768991444127554</v>
      </c>
      <c r="R15">
        <v>0</v>
      </c>
      <c r="S15">
        <v>1.931501166709878</v>
      </c>
      <c r="T15">
        <v>11.578999222193415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13"/>
      <c r="I16">
        <f>BRPL_EOD!AA16+BRPL_EOD!AB16</f>
        <v>16.2</v>
      </c>
      <c r="J16">
        <f>BYPL_EOD!AA16+BYPL_EOD!AB16</f>
        <v>8.8699999999999992</v>
      </c>
      <c r="K16">
        <f>MES_EOD!AA16+MES_EOD!AB16</f>
        <v>0</v>
      </c>
      <c r="L16">
        <f>NDMC_EOD!AA16+NDMC_EOD!AB16</f>
        <v>1.93</v>
      </c>
      <c r="M16">
        <f>TPDDL_EOD!AA16+TPDDL_EOD!AB16</f>
        <v>11.57</v>
      </c>
      <c r="N16">
        <f t="shared" si="0"/>
        <v>38.57</v>
      </c>
      <c r="O16" s="113">
        <f t="shared" si="1"/>
        <v>3.0000000000001137E-2</v>
      </c>
      <c r="P16">
        <v>16.212600466683952</v>
      </c>
      <c r="Q16">
        <v>8.8768991444127554</v>
      </c>
      <c r="R16">
        <v>0</v>
      </c>
      <c r="S16">
        <v>1.931501166709878</v>
      </c>
      <c r="T16">
        <v>11.578999222193415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13"/>
      <c r="I17">
        <f>BRPL_EOD!AA17+BRPL_EOD!AB17</f>
        <v>16.2</v>
      </c>
      <c r="J17">
        <f>BYPL_EOD!AA17+BYPL_EOD!AB17</f>
        <v>8.8699999999999992</v>
      </c>
      <c r="K17">
        <f>MES_EOD!AA17+MES_EOD!AB17</f>
        <v>0</v>
      </c>
      <c r="L17">
        <f>NDMC_EOD!AA17+NDMC_EOD!AB17</f>
        <v>1.93</v>
      </c>
      <c r="M17">
        <f>TPDDL_EOD!AA17+TPDDL_EOD!AB17</f>
        <v>11.57</v>
      </c>
      <c r="N17">
        <f t="shared" si="0"/>
        <v>38.57</v>
      </c>
      <c r="O17" s="113">
        <f t="shared" si="1"/>
        <v>3.0000000000001137E-2</v>
      </c>
      <c r="P17">
        <v>16.212600466683952</v>
      </c>
      <c r="Q17">
        <v>8.8768991444127554</v>
      </c>
      <c r="R17">
        <v>0</v>
      </c>
      <c r="S17">
        <v>1.931501166709878</v>
      </c>
      <c r="T17">
        <v>11.578999222193415</v>
      </c>
      <c r="U17" s="115">
        <f t="shared" si="2"/>
        <v>38.6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13"/>
      <c r="I18">
        <f>BRPL_EOD!AA18+BRPL_EOD!AB18</f>
        <v>16.2</v>
      </c>
      <c r="J18">
        <f>BYPL_EOD!AA18+BYPL_EOD!AB18</f>
        <v>8.8699999999999992</v>
      </c>
      <c r="K18">
        <f>MES_EOD!AA18+MES_EOD!AB18</f>
        <v>0</v>
      </c>
      <c r="L18">
        <f>NDMC_EOD!AA18+NDMC_EOD!AB18</f>
        <v>1.93</v>
      </c>
      <c r="M18">
        <f>TPDDL_EOD!AA18+TPDDL_EOD!AB18</f>
        <v>11.57</v>
      </c>
      <c r="N18">
        <f t="shared" si="0"/>
        <v>38.57</v>
      </c>
      <c r="O18" s="113">
        <f t="shared" si="1"/>
        <v>3.0000000000001137E-2</v>
      </c>
      <c r="P18">
        <v>16.212600466683952</v>
      </c>
      <c r="Q18">
        <v>8.8768991444127554</v>
      </c>
      <c r="R18">
        <v>0</v>
      </c>
      <c r="S18">
        <v>1.931501166709878</v>
      </c>
      <c r="T18">
        <v>11.578999222193415</v>
      </c>
      <c r="U18" s="115">
        <f t="shared" si="2"/>
        <v>38.6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16.2</v>
      </c>
      <c r="J19">
        <f>BYPL_EOD!AA19+BYPL_EOD!AB19</f>
        <v>8.8699999999999992</v>
      </c>
      <c r="K19">
        <f>MES_EOD!AA19+MES_EOD!AB19</f>
        <v>0</v>
      </c>
      <c r="L19">
        <f>NDMC_EOD!AA19+NDMC_EOD!AB19</f>
        <v>1.93</v>
      </c>
      <c r="M19">
        <f>TPDDL_EOD!AA19+TPDDL_EOD!AB19</f>
        <v>11.57</v>
      </c>
      <c r="N19">
        <f t="shared" si="0"/>
        <v>38.57</v>
      </c>
      <c r="O19" s="113">
        <f t="shared" si="1"/>
        <v>3.0000000000001137E-2</v>
      </c>
      <c r="P19">
        <v>16.212600466683952</v>
      </c>
      <c r="Q19">
        <v>8.8768991444127554</v>
      </c>
      <c r="R19">
        <v>0</v>
      </c>
      <c r="S19">
        <v>1.931501166709878</v>
      </c>
      <c r="T19">
        <v>11.578999222193415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16.2</v>
      </c>
      <c r="J20">
        <f>BYPL_EOD!AA20+BYPL_EOD!AB20</f>
        <v>8.8699999999999992</v>
      </c>
      <c r="K20">
        <f>MES_EOD!AA20+MES_EOD!AB20</f>
        <v>0</v>
      </c>
      <c r="L20">
        <f>NDMC_EOD!AA20+NDMC_EOD!AB20</f>
        <v>1.93</v>
      </c>
      <c r="M20">
        <f>TPDDL_EOD!AA20+TPDDL_EOD!AB20</f>
        <v>11.57</v>
      </c>
      <c r="N20">
        <f t="shared" si="0"/>
        <v>38.57</v>
      </c>
      <c r="O20" s="113">
        <f t="shared" si="1"/>
        <v>3.0000000000001137E-2</v>
      </c>
      <c r="P20">
        <v>16.212600466683952</v>
      </c>
      <c r="Q20">
        <v>8.8768991444127554</v>
      </c>
      <c r="R20">
        <v>0</v>
      </c>
      <c r="S20">
        <v>1.931501166709878</v>
      </c>
      <c r="T20">
        <v>11.578999222193415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16.2</v>
      </c>
      <c r="J21">
        <f>BYPL_EOD!AA21+BYPL_EOD!AB21</f>
        <v>8.8699999999999992</v>
      </c>
      <c r="K21">
        <f>MES_EOD!AA21+MES_EOD!AB21</f>
        <v>0</v>
      </c>
      <c r="L21">
        <f>NDMC_EOD!AA21+NDMC_EOD!AB21</f>
        <v>1.93</v>
      </c>
      <c r="M21">
        <f>TPDDL_EOD!AA21+TPDDL_EOD!AB21</f>
        <v>11.57</v>
      </c>
      <c r="N21">
        <f t="shared" si="0"/>
        <v>38.57</v>
      </c>
      <c r="O21" s="113">
        <f t="shared" si="1"/>
        <v>3.0000000000001137E-2</v>
      </c>
      <c r="P21">
        <v>16.212600466683952</v>
      </c>
      <c r="Q21">
        <v>8.8768991444127554</v>
      </c>
      <c r="R21">
        <v>0</v>
      </c>
      <c r="S21">
        <v>1.931501166709878</v>
      </c>
      <c r="T21">
        <v>11.578999222193415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16.2</v>
      </c>
      <c r="J22">
        <f>BYPL_EOD!AA22+BYPL_EOD!AB22</f>
        <v>8.8699999999999992</v>
      </c>
      <c r="K22">
        <f>MES_EOD!AA22+MES_EOD!AB22</f>
        <v>0</v>
      </c>
      <c r="L22">
        <f>NDMC_EOD!AA22+NDMC_EOD!AB22</f>
        <v>1.93</v>
      </c>
      <c r="M22">
        <f>TPDDL_EOD!AA22+TPDDL_EOD!AB22</f>
        <v>11.57</v>
      </c>
      <c r="N22">
        <f t="shared" si="0"/>
        <v>38.57</v>
      </c>
      <c r="O22" s="113">
        <f t="shared" si="1"/>
        <v>3.0000000000001137E-2</v>
      </c>
      <c r="P22">
        <v>16.212600466683952</v>
      </c>
      <c r="Q22">
        <v>8.8768991444127554</v>
      </c>
      <c r="R22">
        <v>0</v>
      </c>
      <c r="S22">
        <v>1.931501166709878</v>
      </c>
      <c r="T22">
        <v>11.578999222193415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16.2</v>
      </c>
      <c r="J23">
        <f>BYPL_EOD!AA23+BYPL_EOD!AB23</f>
        <v>8.8699999999999992</v>
      </c>
      <c r="K23">
        <f>MES_EOD!AA23+MES_EOD!AB23</f>
        <v>0</v>
      </c>
      <c r="L23">
        <f>NDMC_EOD!AA23+NDMC_EOD!AB23</f>
        <v>1.93</v>
      </c>
      <c r="M23">
        <f>TPDDL_EOD!AA23+TPDDL_EOD!AB23</f>
        <v>11.57</v>
      </c>
      <c r="N23">
        <f t="shared" si="0"/>
        <v>38.57</v>
      </c>
      <c r="O23" s="113">
        <f t="shared" si="1"/>
        <v>3.0000000000001137E-2</v>
      </c>
      <c r="P23">
        <v>16.212600466683952</v>
      </c>
      <c r="Q23">
        <v>8.8768991444127554</v>
      </c>
      <c r="R23">
        <v>0</v>
      </c>
      <c r="S23">
        <v>1.931501166709878</v>
      </c>
      <c r="T23">
        <v>11.578999222193415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16.2</v>
      </c>
      <c r="J24">
        <f>BYPL_EOD!AA24+BYPL_EOD!AB24</f>
        <v>8.8699999999999992</v>
      </c>
      <c r="K24">
        <f>MES_EOD!AA24+MES_EOD!AB24</f>
        <v>0</v>
      </c>
      <c r="L24">
        <f>NDMC_EOD!AA24+NDMC_EOD!AB24</f>
        <v>1.93</v>
      </c>
      <c r="M24">
        <f>TPDDL_EOD!AA24+TPDDL_EOD!AB24</f>
        <v>11.57</v>
      </c>
      <c r="N24">
        <f t="shared" si="0"/>
        <v>38.57</v>
      </c>
      <c r="O24" s="113">
        <f t="shared" si="1"/>
        <v>3.0000000000001137E-2</v>
      </c>
      <c r="P24">
        <v>16.212600466683952</v>
      </c>
      <c r="Q24">
        <v>8.8768991444127554</v>
      </c>
      <c r="R24">
        <v>0</v>
      </c>
      <c r="S24">
        <v>1.931501166709878</v>
      </c>
      <c r="T24">
        <v>11.578999222193415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16.2</v>
      </c>
      <c r="J25">
        <f>BYPL_EOD!AA25+BYPL_EOD!AB25</f>
        <v>8.8699999999999992</v>
      </c>
      <c r="K25">
        <f>MES_EOD!AA25+MES_EOD!AB25</f>
        <v>0</v>
      </c>
      <c r="L25">
        <f>NDMC_EOD!AA25+NDMC_EOD!AB25</f>
        <v>1.93</v>
      </c>
      <c r="M25">
        <f>TPDDL_EOD!AA25+TPDDL_EOD!AB25</f>
        <v>11.57</v>
      </c>
      <c r="N25">
        <f t="shared" si="0"/>
        <v>38.57</v>
      </c>
      <c r="O25" s="113">
        <f t="shared" si="1"/>
        <v>3.0000000000001137E-2</v>
      </c>
      <c r="P25">
        <v>16.212600466683952</v>
      </c>
      <c r="Q25">
        <v>8.8768991444127554</v>
      </c>
      <c r="R25">
        <v>0</v>
      </c>
      <c r="S25">
        <v>1.931501166709878</v>
      </c>
      <c r="T25">
        <v>11.578999222193415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16.2</v>
      </c>
      <c r="J26">
        <f>BYPL_EOD!AA26+BYPL_EOD!AB26</f>
        <v>8.8699999999999992</v>
      </c>
      <c r="K26">
        <f>MES_EOD!AA26+MES_EOD!AB26</f>
        <v>0</v>
      </c>
      <c r="L26">
        <f>NDMC_EOD!AA26+NDMC_EOD!AB26</f>
        <v>1.93</v>
      </c>
      <c r="M26">
        <f>TPDDL_EOD!AA26+TPDDL_EOD!AB26</f>
        <v>11.57</v>
      </c>
      <c r="N26">
        <f t="shared" si="0"/>
        <v>38.57</v>
      </c>
      <c r="O26" s="113">
        <f t="shared" si="1"/>
        <v>3.0000000000001137E-2</v>
      </c>
      <c r="P26">
        <v>16.212600466683952</v>
      </c>
      <c r="Q26">
        <v>8.8768991444127554</v>
      </c>
      <c r="R26">
        <v>0</v>
      </c>
      <c r="S26">
        <v>1.931501166709878</v>
      </c>
      <c r="T26">
        <v>11.578999222193415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16.2</v>
      </c>
      <c r="J27">
        <f>BYPL_EOD!AA27+BYPL_EOD!AB27</f>
        <v>8.8699999999999992</v>
      </c>
      <c r="K27">
        <f>MES_EOD!AA27+MES_EOD!AB27</f>
        <v>0</v>
      </c>
      <c r="L27">
        <f>NDMC_EOD!AA27+NDMC_EOD!AB27</f>
        <v>1.93</v>
      </c>
      <c r="M27">
        <f>TPDDL_EOD!AA27+TPDDL_EOD!AB27</f>
        <v>11.57</v>
      </c>
      <c r="N27">
        <f t="shared" si="0"/>
        <v>38.57</v>
      </c>
      <c r="O27" s="113">
        <f t="shared" si="1"/>
        <v>3.0000000000001137E-2</v>
      </c>
      <c r="P27">
        <v>16.212600466683952</v>
      </c>
      <c r="Q27">
        <v>8.8768991444127554</v>
      </c>
      <c r="R27">
        <v>0</v>
      </c>
      <c r="S27">
        <v>1.931501166709878</v>
      </c>
      <c r="T27">
        <v>11.578999222193415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16.2</v>
      </c>
      <c r="J28">
        <f>BYPL_EOD!AA28+BYPL_EOD!AB28</f>
        <v>8.8699999999999992</v>
      </c>
      <c r="K28">
        <f>MES_EOD!AA28+MES_EOD!AB28</f>
        <v>0</v>
      </c>
      <c r="L28">
        <f>NDMC_EOD!AA28+NDMC_EOD!AB28</f>
        <v>1.93</v>
      </c>
      <c r="M28">
        <f>TPDDL_EOD!AA28+TPDDL_EOD!AB28</f>
        <v>11.57</v>
      </c>
      <c r="N28">
        <f t="shared" si="0"/>
        <v>38.57</v>
      </c>
      <c r="O28" s="113">
        <f t="shared" si="1"/>
        <v>3.0000000000001137E-2</v>
      </c>
      <c r="P28">
        <v>16.212600466683952</v>
      </c>
      <c r="Q28">
        <v>8.8768991444127554</v>
      </c>
      <c r="R28">
        <v>0</v>
      </c>
      <c r="S28">
        <v>1.931501166709878</v>
      </c>
      <c r="T28">
        <v>11.578999222193415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16.2</v>
      </c>
      <c r="J29">
        <f>BYPL_EOD!AA29+BYPL_EOD!AB29</f>
        <v>8.8699999999999992</v>
      </c>
      <c r="K29">
        <f>MES_EOD!AA29+MES_EOD!AB29</f>
        <v>0</v>
      </c>
      <c r="L29">
        <f>NDMC_EOD!AA29+NDMC_EOD!AB29</f>
        <v>1.93</v>
      </c>
      <c r="M29">
        <f>TPDDL_EOD!AA29+TPDDL_EOD!AB29</f>
        <v>11.57</v>
      </c>
      <c r="N29">
        <f t="shared" si="0"/>
        <v>38.57</v>
      </c>
      <c r="O29" s="113">
        <f t="shared" si="1"/>
        <v>3.0000000000001137E-2</v>
      </c>
      <c r="P29">
        <v>16.212600466683952</v>
      </c>
      <c r="Q29">
        <v>8.8768991444127554</v>
      </c>
      <c r="R29">
        <v>0</v>
      </c>
      <c r="S29">
        <v>1.931501166709878</v>
      </c>
      <c r="T29">
        <v>11.578999222193415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16.2</v>
      </c>
      <c r="J30">
        <f>BYPL_EOD!AA30+BYPL_EOD!AB30</f>
        <v>8.8699999999999992</v>
      </c>
      <c r="K30">
        <f>MES_EOD!AA30+MES_EOD!AB30</f>
        <v>0</v>
      </c>
      <c r="L30">
        <f>NDMC_EOD!AA30+NDMC_EOD!AB30</f>
        <v>1.93</v>
      </c>
      <c r="M30">
        <f>TPDDL_EOD!AA30+TPDDL_EOD!AB30</f>
        <v>11.57</v>
      </c>
      <c r="N30">
        <f t="shared" si="0"/>
        <v>38.57</v>
      </c>
      <c r="O30" s="113">
        <f t="shared" si="1"/>
        <v>3.0000000000001137E-2</v>
      </c>
      <c r="P30">
        <v>16.212600466683952</v>
      </c>
      <c r="Q30">
        <v>8.8768991444127554</v>
      </c>
      <c r="R30">
        <v>0</v>
      </c>
      <c r="S30">
        <v>1.931501166709878</v>
      </c>
      <c r="T30">
        <v>11.578999222193415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16.2</v>
      </c>
      <c r="J31">
        <f>BYPL_EOD!AA31+BYPL_EOD!AB31</f>
        <v>8.8699999999999992</v>
      </c>
      <c r="K31">
        <f>MES_EOD!AA31+MES_EOD!AB31</f>
        <v>0</v>
      </c>
      <c r="L31">
        <f>NDMC_EOD!AA31+NDMC_EOD!AB31</f>
        <v>1.93</v>
      </c>
      <c r="M31">
        <f>TPDDL_EOD!AA31+TPDDL_EOD!AB31</f>
        <v>11.57</v>
      </c>
      <c r="N31">
        <f t="shared" si="0"/>
        <v>38.57</v>
      </c>
      <c r="O31" s="113">
        <f t="shared" si="1"/>
        <v>3.0000000000001137E-2</v>
      </c>
      <c r="P31">
        <v>16.212600466683952</v>
      </c>
      <c r="Q31">
        <v>8.8768991444127554</v>
      </c>
      <c r="R31">
        <v>0</v>
      </c>
      <c r="S31">
        <v>1.931501166709878</v>
      </c>
      <c r="T31">
        <v>11.578999222193415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16.2</v>
      </c>
      <c r="J32">
        <f>BYPL_EOD!AA32+BYPL_EOD!AB32</f>
        <v>8.8699999999999992</v>
      </c>
      <c r="K32">
        <f>MES_EOD!AA32+MES_EOD!AB32</f>
        <v>0</v>
      </c>
      <c r="L32">
        <f>NDMC_EOD!AA32+NDMC_EOD!AB32</f>
        <v>1.93</v>
      </c>
      <c r="M32">
        <f>TPDDL_EOD!AA32+TPDDL_EOD!AB32</f>
        <v>11.57</v>
      </c>
      <c r="N32">
        <f t="shared" si="0"/>
        <v>38.57</v>
      </c>
      <c r="O32" s="113">
        <f t="shared" si="1"/>
        <v>3.0000000000001137E-2</v>
      </c>
      <c r="P32">
        <v>16.212600466683952</v>
      </c>
      <c r="Q32">
        <v>8.8768991444127554</v>
      </c>
      <c r="R32">
        <v>0</v>
      </c>
      <c r="S32">
        <v>1.931501166709878</v>
      </c>
      <c r="T32">
        <v>11.578999222193415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16.2</v>
      </c>
      <c r="J33">
        <f>BYPL_EOD!AA33+BYPL_EOD!AB33</f>
        <v>8.8699999999999992</v>
      </c>
      <c r="K33">
        <f>MES_EOD!AA33+MES_EOD!AB33</f>
        <v>0</v>
      </c>
      <c r="L33">
        <f>NDMC_EOD!AA33+NDMC_EOD!AB33</f>
        <v>1.93</v>
      </c>
      <c r="M33">
        <f>TPDDL_EOD!AA33+TPDDL_EOD!AB33</f>
        <v>11.57</v>
      </c>
      <c r="N33">
        <f t="shared" si="0"/>
        <v>38.57</v>
      </c>
      <c r="O33" s="113">
        <f t="shared" si="1"/>
        <v>3.0000000000001137E-2</v>
      </c>
      <c r="P33">
        <v>16.212600466683952</v>
      </c>
      <c r="Q33">
        <v>8.8768991444127554</v>
      </c>
      <c r="R33">
        <v>0</v>
      </c>
      <c r="S33">
        <v>1.931501166709878</v>
      </c>
      <c r="T33">
        <v>11.578999222193415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16.2</v>
      </c>
      <c r="J34">
        <f>BYPL_EOD!AA34+BYPL_EOD!AB34</f>
        <v>8.8699999999999992</v>
      </c>
      <c r="K34">
        <f>MES_EOD!AA34+MES_EOD!AB34</f>
        <v>0</v>
      </c>
      <c r="L34">
        <f>NDMC_EOD!AA34+NDMC_EOD!AB34</f>
        <v>1.93</v>
      </c>
      <c r="M34">
        <f>TPDDL_EOD!AA34+TPDDL_EOD!AB34</f>
        <v>11.57</v>
      </c>
      <c r="N34">
        <f t="shared" si="0"/>
        <v>38.57</v>
      </c>
      <c r="O34" s="113">
        <f t="shared" si="1"/>
        <v>3.0000000000001137E-2</v>
      </c>
      <c r="P34">
        <v>16.212600466683952</v>
      </c>
      <c r="Q34">
        <v>8.8768991444127554</v>
      </c>
      <c r="R34">
        <v>0</v>
      </c>
      <c r="S34">
        <v>1.931501166709878</v>
      </c>
      <c r="T34">
        <v>11.578999222193415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16.2</v>
      </c>
      <c r="J35">
        <f>BYPL_EOD!AA35+BYPL_EOD!AB35</f>
        <v>8.8699999999999992</v>
      </c>
      <c r="K35">
        <f>MES_EOD!AA35+MES_EOD!AB35</f>
        <v>0</v>
      </c>
      <c r="L35">
        <f>NDMC_EOD!AA35+NDMC_EOD!AB35</f>
        <v>1.93</v>
      </c>
      <c r="M35">
        <f>TPDDL_EOD!AA35+TPDDL_EOD!AB35</f>
        <v>11.57</v>
      </c>
      <c r="N35">
        <f t="shared" si="0"/>
        <v>38.57</v>
      </c>
      <c r="O35" s="113">
        <f t="shared" si="1"/>
        <v>3.0000000000001137E-2</v>
      </c>
      <c r="P35">
        <v>16.212600466683952</v>
      </c>
      <c r="Q35">
        <v>8.8768991444127554</v>
      </c>
      <c r="R35">
        <v>0</v>
      </c>
      <c r="S35">
        <v>1.931501166709878</v>
      </c>
      <c r="T35">
        <v>11.578999222193415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16.2</v>
      </c>
      <c r="J36">
        <f>BYPL_EOD!AA36+BYPL_EOD!AB36</f>
        <v>8.8699999999999992</v>
      </c>
      <c r="K36">
        <f>MES_EOD!AA36+MES_EOD!AB36</f>
        <v>0</v>
      </c>
      <c r="L36">
        <f>NDMC_EOD!AA36+NDMC_EOD!AB36</f>
        <v>1.93</v>
      </c>
      <c r="M36">
        <f>TPDDL_EOD!AA36+TPDDL_EOD!AB36</f>
        <v>11.57</v>
      </c>
      <c r="N36">
        <f t="shared" si="0"/>
        <v>38.57</v>
      </c>
      <c r="O36" s="113">
        <f t="shared" si="1"/>
        <v>3.0000000000001137E-2</v>
      </c>
      <c r="P36">
        <v>16.212600466683952</v>
      </c>
      <c r="Q36">
        <v>8.8768991444127554</v>
      </c>
      <c r="R36">
        <v>0</v>
      </c>
      <c r="S36">
        <v>1.931501166709878</v>
      </c>
      <c r="T36">
        <v>11.578999222193415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16.2</v>
      </c>
      <c r="J37">
        <f>BYPL_EOD!AA37+BYPL_EOD!AB37</f>
        <v>8.8699999999999992</v>
      </c>
      <c r="K37">
        <f>MES_EOD!AA37+MES_EOD!AB37</f>
        <v>0</v>
      </c>
      <c r="L37">
        <f>NDMC_EOD!AA37+NDMC_EOD!AB37</f>
        <v>1.93</v>
      </c>
      <c r="M37">
        <f>TPDDL_EOD!AA37+TPDDL_EOD!AB37</f>
        <v>11.57</v>
      </c>
      <c r="N37">
        <f t="shared" si="0"/>
        <v>38.57</v>
      </c>
      <c r="O37" s="113">
        <f t="shared" si="1"/>
        <v>3.0000000000001137E-2</v>
      </c>
      <c r="P37">
        <v>16.212600466683952</v>
      </c>
      <c r="Q37">
        <v>8.8768991444127554</v>
      </c>
      <c r="R37">
        <v>0</v>
      </c>
      <c r="S37">
        <v>1.931501166709878</v>
      </c>
      <c r="T37">
        <v>11.578999222193415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16.2</v>
      </c>
      <c r="J38">
        <f>BYPL_EOD!AA38+BYPL_EOD!AB38</f>
        <v>8.8699999999999992</v>
      </c>
      <c r="K38">
        <f>MES_EOD!AA38+MES_EOD!AB38</f>
        <v>0</v>
      </c>
      <c r="L38">
        <f>NDMC_EOD!AA38+NDMC_EOD!AB38</f>
        <v>1.93</v>
      </c>
      <c r="M38">
        <f>TPDDL_EOD!AA38+TPDDL_EOD!AB38</f>
        <v>11.57</v>
      </c>
      <c r="N38">
        <f t="shared" si="0"/>
        <v>38.57</v>
      </c>
      <c r="O38" s="113">
        <f t="shared" si="1"/>
        <v>3.0000000000001137E-2</v>
      </c>
      <c r="P38">
        <v>16.212600466683952</v>
      </c>
      <c r="Q38">
        <v>8.8768991444127554</v>
      </c>
      <c r="R38">
        <v>0</v>
      </c>
      <c r="S38">
        <v>1.931501166709878</v>
      </c>
      <c r="T38">
        <v>11.578999222193415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13"/>
      <c r="I39">
        <f>BRPL_EOD!AA39+BRPL_EOD!AB39</f>
        <v>16.2</v>
      </c>
      <c r="J39">
        <f>BYPL_EOD!AA39+BYPL_EOD!AB39</f>
        <v>8.8699999999999992</v>
      </c>
      <c r="K39">
        <f>MES_EOD!AA39+MES_EOD!AB39</f>
        <v>0</v>
      </c>
      <c r="L39">
        <f>NDMC_EOD!AA39+NDMC_EOD!AB39</f>
        <v>1.93</v>
      </c>
      <c r="M39">
        <f>TPDDL_EOD!AA39+TPDDL_EOD!AB39</f>
        <v>11.57</v>
      </c>
      <c r="N39">
        <f t="shared" si="0"/>
        <v>38.57</v>
      </c>
      <c r="O39" s="113">
        <f t="shared" si="1"/>
        <v>-0.27000000000000313</v>
      </c>
      <c r="P39">
        <v>16.086595799844435</v>
      </c>
      <c r="Q39">
        <v>8.8079077002851935</v>
      </c>
      <c r="R39">
        <v>0</v>
      </c>
      <c r="S39">
        <v>1.9164894996110964</v>
      </c>
      <c r="T39">
        <v>11.489007000259269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13"/>
      <c r="I40">
        <f>BRPL_EOD!AA40+BRPL_EOD!AB40</f>
        <v>16.2</v>
      </c>
      <c r="J40">
        <f>BYPL_EOD!AA40+BYPL_EOD!AB40</f>
        <v>8.8699999999999992</v>
      </c>
      <c r="K40">
        <f>MES_EOD!AA40+MES_EOD!AB40</f>
        <v>0</v>
      </c>
      <c r="L40">
        <f>NDMC_EOD!AA40+NDMC_EOD!AB40</f>
        <v>1.93</v>
      </c>
      <c r="M40">
        <f>TPDDL_EOD!AA40+TPDDL_EOD!AB40</f>
        <v>11.57</v>
      </c>
      <c r="N40">
        <f t="shared" si="0"/>
        <v>38.57</v>
      </c>
      <c r="O40" s="113">
        <f t="shared" si="1"/>
        <v>-0.27000000000000313</v>
      </c>
      <c r="P40">
        <v>16.086595799844435</v>
      </c>
      <c r="Q40">
        <v>8.8079077002851935</v>
      </c>
      <c r="R40">
        <v>0</v>
      </c>
      <c r="S40">
        <v>1.9164894996110964</v>
      </c>
      <c r="T40">
        <v>11.489007000259269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13"/>
      <c r="I41">
        <f>BRPL_EOD!AA41+BRPL_EOD!AB41</f>
        <v>16.2</v>
      </c>
      <c r="J41">
        <f>BYPL_EOD!AA41+BYPL_EOD!AB41</f>
        <v>8.8699999999999992</v>
      </c>
      <c r="K41">
        <f>MES_EOD!AA41+MES_EOD!AB41</f>
        <v>0</v>
      </c>
      <c r="L41">
        <f>NDMC_EOD!AA41+NDMC_EOD!AB41</f>
        <v>1.93</v>
      </c>
      <c r="M41">
        <f>TPDDL_EOD!AA41+TPDDL_EOD!AB41</f>
        <v>11.57</v>
      </c>
      <c r="N41">
        <f t="shared" si="0"/>
        <v>38.57</v>
      </c>
      <c r="O41" s="113">
        <f t="shared" si="1"/>
        <v>-0.27000000000000313</v>
      </c>
      <c r="P41">
        <v>16.086595799844435</v>
      </c>
      <c r="Q41">
        <v>8.8079077002851935</v>
      </c>
      <c r="R41">
        <v>0</v>
      </c>
      <c r="S41">
        <v>1.9164894996110964</v>
      </c>
      <c r="T41">
        <v>11.489007000259269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13"/>
      <c r="I42">
        <f>BRPL_EOD!AA42+BRPL_EOD!AB42</f>
        <v>16.2</v>
      </c>
      <c r="J42">
        <f>BYPL_EOD!AA42+BYPL_EOD!AB42</f>
        <v>8.8699999999999992</v>
      </c>
      <c r="K42">
        <f>MES_EOD!AA42+MES_EOD!AB42</f>
        <v>0</v>
      </c>
      <c r="L42">
        <f>NDMC_EOD!AA42+NDMC_EOD!AB42</f>
        <v>1.93</v>
      </c>
      <c r="M42">
        <f>TPDDL_EOD!AA42+TPDDL_EOD!AB42</f>
        <v>11.57</v>
      </c>
      <c r="N42">
        <f t="shared" si="0"/>
        <v>38.57</v>
      </c>
      <c r="O42" s="113">
        <f t="shared" si="1"/>
        <v>-0.27000000000000313</v>
      </c>
      <c r="P42">
        <v>16.086595799844435</v>
      </c>
      <c r="Q42">
        <v>8.8079077002851935</v>
      </c>
      <c r="R42">
        <v>0</v>
      </c>
      <c r="S42">
        <v>1.9164894996110964</v>
      </c>
      <c r="T42">
        <v>11.489007000259269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13"/>
      <c r="I43">
        <f>BRPL_EOD!AA43+BRPL_EOD!AB43</f>
        <v>15.78</v>
      </c>
      <c r="J43">
        <f>BYPL_EOD!AA43+BYPL_EOD!AB43</f>
        <v>8.64</v>
      </c>
      <c r="K43">
        <f>MES_EOD!AA43+MES_EOD!AB43</f>
        <v>0</v>
      </c>
      <c r="L43">
        <f>NDMC_EOD!AA43+NDMC_EOD!AB43</f>
        <v>1.88</v>
      </c>
      <c r="M43">
        <f>TPDDL_EOD!AA43+TPDDL_EOD!AB43</f>
        <v>11.27</v>
      </c>
      <c r="N43">
        <f t="shared" si="0"/>
        <v>37.57</v>
      </c>
      <c r="O43" s="113">
        <f t="shared" si="1"/>
        <v>-0.27000000000000313</v>
      </c>
      <c r="P43">
        <v>15.666595688048973</v>
      </c>
      <c r="Q43">
        <v>8.5779079052435456</v>
      </c>
      <c r="R43">
        <v>0</v>
      </c>
      <c r="S43">
        <v>1.8664892201224379</v>
      </c>
      <c r="T43">
        <v>11.189007186585039</v>
      </c>
      <c r="U43" s="115">
        <f t="shared" si="2"/>
        <v>37.299999999999997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13"/>
      <c r="I44">
        <f>BRPL_EOD!AA44+BRPL_EOD!AB44</f>
        <v>15.78</v>
      </c>
      <c r="J44">
        <f>BYPL_EOD!AA44+BYPL_EOD!AB44</f>
        <v>8.64</v>
      </c>
      <c r="K44">
        <f>MES_EOD!AA44+MES_EOD!AB44</f>
        <v>0</v>
      </c>
      <c r="L44">
        <f>NDMC_EOD!AA44+NDMC_EOD!AB44</f>
        <v>1.88</v>
      </c>
      <c r="M44">
        <f>TPDDL_EOD!AA44+TPDDL_EOD!AB44</f>
        <v>11.27</v>
      </c>
      <c r="N44">
        <f t="shared" si="0"/>
        <v>37.57</v>
      </c>
      <c r="O44" s="113">
        <f t="shared" si="1"/>
        <v>-0.27000000000000313</v>
      </c>
      <c r="P44">
        <v>15.666595688048973</v>
      </c>
      <c r="Q44">
        <v>8.5779079052435456</v>
      </c>
      <c r="R44">
        <v>0</v>
      </c>
      <c r="S44">
        <v>1.8664892201224379</v>
      </c>
      <c r="T44">
        <v>11.189007186585039</v>
      </c>
      <c r="U44" s="115">
        <f t="shared" si="2"/>
        <v>37.299999999999997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13"/>
      <c r="I45">
        <f>BRPL_EOD!AA45+BRPL_EOD!AB45</f>
        <v>15.78</v>
      </c>
      <c r="J45">
        <f>BYPL_EOD!AA45+BYPL_EOD!AB45</f>
        <v>8.64</v>
      </c>
      <c r="K45">
        <f>MES_EOD!AA45+MES_EOD!AB45</f>
        <v>0</v>
      </c>
      <c r="L45">
        <f>NDMC_EOD!AA45+NDMC_EOD!AB45</f>
        <v>1.88</v>
      </c>
      <c r="M45">
        <f>TPDDL_EOD!AA45+TPDDL_EOD!AB45</f>
        <v>11.27</v>
      </c>
      <c r="N45">
        <f t="shared" si="0"/>
        <v>37.57</v>
      </c>
      <c r="O45" s="113">
        <f t="shared" si="1"/>
        <v>-0.27000000000000313</v>
      </c>
      <c r="P45">
        <v>15.666595688048973</v>
      </c>
      <c r="Q45">
        <v>8.5779079052435456</v>
      </c>
      <c r="R45">
        <v>0</v>
      </c>
      <c r="S45">
        <v>1.8664892201224379</v>
      </c>
      <c r="T45">
        <v>11.189007186585039</v>
      </c>
      <c r="U45" s="115">
        <f t="shared" si="2"/>
        <v>37.299999999999997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13"/>
      <c r="I46">
        <f>BRPL_EOD!AA46+BRPL_EOD!AB46</f>
        <v>15.78</v>
      </c>
      <c r="J46">
        <f>BYPL_EOD!AA46+BYPL_EOD!AB46</f>
        <v>8.64</v>
      </c>
      <c r="K46">
        <f>MES_EOD!AA46+MES_EOD!AB46</f>
        <v>0</v>
      </c>
      <c r="L46">
        <f>NDMC_EOD!AA46+NDMC_EOD!AB46</f>
        <v>1.88</v>
      </c>
      <c r="M46">
        <f>TPDDL_EOD!AA46+TPDDL_EOD!AB46</f>
        <v>11.27</v>
      </c>
      <c r="N46">
        <f t="shared" si="0"/>
        <v>37.57</v>
      </c>
      <c r="O46" s="113">
        <f t="shared" si="1"/>
        <v>-0.27000000000000313</v>
      </c>
      <c r="P46">
        <v>15.666595688048973</v>
      </c>
      <c r="Q46">
        <v>8.5779079052435456</v>
      </c>
      <c r="R46">
        <v>0</v>
      </c>
      <c r="S46">
        <v>1.8664892201224379</v>
      </c>
      <c r="T46">
        <v>11.189007186585039</v>
      </c>
      <c r="U46" s="115">
        <f t="shared" si="2"/>
        <v>37.299999999999997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13"/>
      <c r="I47">
        <f>BRPL_EOD!AA47+BRPL_EOD!AB47</f>
        <v>15.78</v>
      </c>
      <c r="J47">
        <f>BYPL_EOD!AA47+BYPL_EOD!AB47</f>
        <v>8.64</v>
      </c>
      <c r="K47">
        <f>MES_EOD!AA47+MES_EOD!AB47</f>
        <v>0</v>
      </c>
      <c r="L47">
        <f>NDMC_EOD!AA47+NDMC_EOD!AB47</f>
        <v>1.88</v>
      </c>
      <c r="M47">
        <f>TPDDL_EOD!AA47+TPDDL_EOD!AB47</f>
        <v>11.27</v>
      </c>
      <c r="N47">
        <f t="shared" si="0"/>
        <v>37.57</v>
      </c>
      <c r="O47" s="113">
        <f t="shared" si="1"/>
        <v>-0.27000000000000313</v>
      </c>
      <c r="P47">
        <v>15.666595688048973</v>
      </c>
      <c r="Q47">
        <v>8.5779079052435456</v>
      </c>
      <c r="R47">
        <v>0</v>
      </c>
      <c r="S47">
        <v>1.8664892201224379</v>
      </c>
      <c r="T47">
        <v>11.189007186585039</v>
      </c>
      <c r="U47" s="115">
        <f t="shared" si="2"/>
        <v>37.299999999999997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13"/>
      <c r="I48">
        <f>BRPL_EOD!AA48+BRPL_EOD!AB48</f>
        <v>15.78</v>
      </c>
      <c r="J48">
        <f>BYPL_EOD!AA48+BYPL_EOD!AB48</f>
        <v>8.64</v>
      </c>
      <c r="K48">
        <f>MES_EOD!AA48+MES_EOD!AB48</f>
        <v>0</v>
      </c>
      <c r="L48">
        <f>NDMC_EOD!AA48+NDMC_EOD!AB48</f>
        <v>1.88</v>
      </c>
      <c r="M48">
        <f>TPDDL_EOD!AA48+TPDDL_EOD!AB48</f>
        <v>11.27</v>
      </c>
      <c r="N48">
        <f t="shared" si="0"/>
        <v>37.57</v>
      </c>
      <c r="O48" s="113">
        <f t="shared" si="1"/>
        <v>-0.27000000000000313</v>
      </c>
      <c r="P48">
        <v>15.666595688048973</v>
      </c>
      <c r="Q48">
        <v>8.5779079052435456</v>
      </c>
      <c r="R48">
        <v>0</v>
      </c>
      <c r="S48">
        <v>1.8664892201224379</v>
      </c>
      <c r="T48">
        <v>11.189007186585039</v>
      </c>
      <c r="U48" s="115">
        <f t="shared" si="2"/>
        <v>37.299999999999997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13"/>
      <c r="I49">
        <f>BRPL_EOD!AA49+BRPL_EOD!AB49</f>
        <v>15.78</v>
      </c>
      <c r="J49">
        <f>BYPL_EOD!AA49+BYPL_EOD!AB49</f>
        <v>8.64</v>
      </c>
      <c r="K49">
        <f>MES_EOD!AA49+MES_EOD!AB49</f>
        <v>0</v>
      </c>
      <c r="L49">
        <f>NDMC_EOD!AA49+NDMC_EOD!AB49</f>
        <v>1.88</v>
      </c>
      <c r="M49">
        <f>TPDDL_EOD!AA49+TPDDL_EOD!AB49</f>
        <v>11.27</v>
      </c>
      <c r="N49">
        <f t="shared" si="0"/>
        <v>37.57</v>
      </c>
      <c r="O49" s="113">
        <f t="shared" si="1"/>
        <v>-0.27000000000000313</v>
      </c>
      <c r="P49">
        <v>15.666595688048973</v>
      </c>
      <c r="Q49">
        <v>8.5779079052435456</v>
      </c>
      <c r="R49">
        <v>0</v>
      </c>
      <c r="S49">
        <v>1.8664892201224379</v>
      </c>
      <c r="T49">
        <v>11.189007186585039</v>
      </c>
      <c r="U49" s="115">
        <f t="shared" si="2"/>
        <v>37.299999999999997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13"/>
      <c r="I50">
        <f>BRPL_EOD!AA50+BRPL_EOD!AB50</f>
        <v>15.78</v>
      </c>
      <c r="J50">
        <f>BYPL_EOD!AA50+BYPL_EOD!AB50</f>
        <v>8.64</v>
      </c>
      <c r="K50">
        <f>MES_EOD!AA50+MES_EOD!AB50</f>
        <v>0</v>
      </c>
      <c r="L50">
        <f>NDMC_EOD!AA50+NDMC_EOD!AB50</f>
        <v>1.88</v>
      </c>
      <c r="M50">
        <f>TPDDL_EOD!AA50+TPDDL_EOD!AB50</f>
        <v>11.27</v>
      </c>
      <c r="N50">
        <f t="shared" si="0"/>
        <v>37.57</v>
      </c>
      <c r="O50" s="113">
        <f t="shared" si="1"/>
        <v>-0.27000000000000313</v>
      </c>
      <c r="P50">
        <v>15.666595688048973</v>
      </c>
      <c r="Q50">
        <v>8.5779079052435456</v>
      </c>
      <c r="R50">
        <v>0</v>
      </c>
      <c r="S50">
        <v>1.8664892201224379</v>
      </c>
      <c r="T50">
        <v>11.189007186585039</v>
      </c>
      <c r="U50" s="115">
        <f t="shared" si="2"/>
        <v>37.299999999999997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13"/>
      <c r="I51">
        <f>BRPL_EOD!AA51+BRPL_EOD!AB51</f>
        <v>15.78</v>
      </c>
      <c r="J51">
        <f>BYPL_EOD!AA51+BYPL_EOD!AB51</f>
        <v>8.64</v>
      </c>
      <c r="K51">
        <f>MES_EOD!AA51+MES_EOD!AB51</f>
        <v>0</v>
      </c>
      <c r="L51">
        <f>NDMC_EOD!AA51+NDMC_EOD!AB51</f>
        <v>1.88</v>
      </c>
      <c r="M51">
        <f>TPDDL_EOD!AA51+TPDDL_EOD!AB51</f>
        <v>11.27</v>
      </c>
      <c r="N51">
        <f t="shared" si="0"/>
        <v>37.57</v>
      </c>
      <c r="O51" s="113">
        <f t="shared" si="1"/>
        <v>-0.27000000000000313</v>
      </c>
      <c r="P51">
        <v>15.666595688048973</v>
      </c>
      <c r="Q51">
        <v>8.5779079052435456</v>
      </c>
      <c r="R51">
        <v>0</v>
      </c>
      <c r="S51">
        <v>1.8664892201224379</v>
      </c>
      <c r="T51">
        <v>11.189007186585039</v>
      </c>
      <c r="U51" s="115">
        <f t="shared" si="2"/>
        <v>37.299999999999997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13"/>
      <c r="I52">
        <f>BRPL_EOD!AA52+BRPL_EOD!AB52</f>
        <v>15.78</v>
      </c>
      <c r="J52">
        <f>BYPL_EOD!AA52+BYPL_EOD!AB52</f>
        <v>8.64</v>
      </c>
      <c r="K52">
        <f>MES_EOD!AA52+MES_EOD!AB52</f>
        <v>0</v>
      </c>
      <c r="L52">
        <f>NDMC_EOD!AA52+NDMC_EOD!AB52</f>
        <v>1.88</v>
      </c>
      <c r="M52">
        <f>TPDDL_EOD!AA52+TPDDL_EOD!AB52</f>
        <v>11.27</v>
      </c>
      <c r="N52">
        <f t="shared" si="0"/>
        <v>37.57</v>
      </c>
      <c r="O52" s="113">
        <f t="shared" si="1"/>
        <v>-0.27000000000000313</v>
      </c>
      <c r="P52">
        <v>15.666595688048973</v>
      </c>
      <c r="Q52">
        <v>8.5779079052435456</v>
      </c>
      <c r="R52">
        <v>0</v>
      </c>
      <c r="S52">
        <v>1.8664892201224379</v>
      </c>
      <c r="T52">
        <v>11.189007186585039</v>
      </c>
      <c r="U52" s="115">
        <f t="shared" si="2"/>
        <v>37.299999999999997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13"/>
      <c r="I53">
        <f>BRPL_EOD!AA53+BRPL_EOD!AB53</f>
        <v>15.78</v>
      </c>
      <c r="J53">
        <f>BYPL_EOD!AA53+BYPL_EOD!AB53</f>
        <v>8.64</v>
      </c>
      <c r="K53">
        <f>MES_EOD!AA53+MES_EOD!AB53</f>
        <v>0</v>
      </c>
      <c r="L53">
        <f>NDMC_EOD!AA53+NDMC_EOD!AB53</f>
        <v>1.88</v>
      </c>
      <c r="M53">
        <f>TPDDL_EOD!AA53+TPDDL_EOD!AB53</f>
        <v>11.27</v>
      </c>
      <c r="N53">
        <f t="shared" si="0"/>
        <v>37.57</v>
      </c>
      <c r="O53" s="113">
        <f t="shared" si="1"/>
        <v>-0.27000000000000313</v>
      </c>
      <c r="P53">
        <v>15.666595688048973</v>
      </c>
      <c r="Q53">
        <v>8.5779079052435456</v>
      </c>
      <c r="R53">
        <v>0</v>
      </c>
      <c r="S53">
        <v>1.8664892201224379</v>
      </c>
      <c r="T53">
        <v>11.189007186585039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13"/>
      <c r="I54">
        <f>BRPL_EOD!AA54+BRPL_EOD!AB54</f>
        <v>15.78</v>
      </c>
      <c r="J54">
        <f>BYPL_EOD!AA54+BYPL_EOD!AB54</f>
        <v>8.64</v>
      </c>
      <c r="K54">
        <f>MES_EOD!AA54+MES_EOD!AB54</f>
        <v>0</v>
      </c>
      <c r="L54">
        <f>NDMC_EOD!AA54+NDMC_EOD!AB54</f>
        <v>1.88</v>
      </c>
      <c r="M54">
        <f>TPDDL_EOD!AA54+TPDDL_EOD!AB54</f>
        <v>11.27</v>
      </c>
      <c r="N54">
        <f t="shared" si="0"/>
        <v>37.57</v>
      </c>
      <c r="O54" s="113">
        <f t="shared" si="1"/>
        <v>-0.27000000000000313</v>
      </c>
      <c r="P54">
        <v>15.666595688048973</v>
      </c>
      <c r="Q54">
        <v>8.5779079052435456</v>
      </c>
      <c r="R54">
        <v>0</v>
      </c>
      <c r="S54">
        <v>1.8664892201224379</v>
      </c>
      <c r="T54">
        <v>11.189007186585039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13"/>
      <c r="I55">
        <f>BRPL_EOD!AA55+BRPL_EOD!AB55</f>
        <v>15.35</v>
      </c>
      <c r="J55">
        <f>BYPL_EOD!AA55+BYPL_EOD!AB55</f>
        <v>8.41</v>
      </c>
      <c r="K55">
        <f>MES_EOD!AA55+MES_EOD!AB55</f>
        <v>0</v>
      </c>
      <c r="L55">
        <f>NDMC_EOD!AA55+NDMC_EOD!AB55</f>
        <v>1.83</v>
      </c>
      <c r="M55">
        <f>TPDDL_EOD!AA55+TPDDL_EOD!AB55</f>
        <v>11</v>
      </c>
      <c r="N55">
        <f t="shared" si="0"/>
        <v>36.589999999999996</v>
      </c>
      <c r="O55" s="113">
        <f t="shared" si="1"/>
        <v>-0.28999999999999915</v>
      </c>
      <c r="P55">
        <v>15.228341076796939</v>
      </c>
      <c r="Q55">
        <v>8.3433451762776727</v>
      </c>
      <c r="R55">
        <v>0</v>
      </c>
      <c r="S55">
        <v>1.8154960371686255</v>
      </c>
      <c r="T55">
        <v>10.912817709756764</v>
      </c>
      <c r="U55" s="115">
        <f t="shared" si="2"/>
        <v>36.299999999999997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13"/>
      <c r="I56">
        <f>BRPL_EOD!AA56+BRPL_EOD!AB56</f>
        <v>15.35</v>
      </c>
      <c r="J56">
        <f>BYPL_EOD!AA56+BYPL_EOD!AB56</f>
        <v>8.41</v>
      </c>
      <c r="K56">
        <f>MES_EOD!AA56+MES_EOD!AB56</f>
        <v>0</v>
      </c>
      <c r="L56">
        <f>NDMC_EOD!AA56+NDMC_EOD!AB56</f>
        <v>1.83</v>
      </c>
      <c r="M56">
        <f>TPDDL_EOD!AA56+TPDDL_EOD!AB56</f>
        <v>11</v>
      </c>
      <c r="N56">
        <f t="shared" si="0"/>
        <v>36.589999999999996</v>
      </c>
      <c r="O56" s="113">
        <f t="shared" si="1"/>
        <v>-0.28999999999999915</v>
      </c>
      <c r="P56">
        <v>15.228341076796939</v>
      </c>
      <c r="Q56">
        <v>8.3433451762776727</v>
      </c>
      <c r="R56">
        <v>0</v>
      </c>
      <c r="S56">
        <v>1.8154960371686255</v>
      </c>
      <c r="T56">
        <v>10.912817709756764</v>
      </c>
      <c r="U56" s="115">
        <f t="shared" si="2"/>
        <v>36.299999999999997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13"/>
      <c r="I57">
        <f>BRPL_EOD!AA57+BRPL_EOD!AB57</f>
        <v>15.35</v>
      </c>
      <c r="J57">
        <f>BYPL_EOD!AA57+BYPL_EOD!AB57</f>
        <v>8.41</v>
      </c>
      <c r="K57">
        <f>MES_EOD!AA57+MES_EOD!AB57</f>
        <v>0</v>
      </c>
      <c r="L57">
        <f>NDMC_EOD!AA57+NDMC_EOD!AB57</f>
        <v>1.83</v>
      </c>
      <c r="M57">
        <f>TPDDL_EOD!AA57+TPDDL_EOD!AB57</f>
        <v>11</v>
      </c>
      <c r="N57">
        <f t="shared" si="0"/>
        <v>36.589999999999996</v>
      </c>
      <c r="O57" s="113">
        <f t="shared" si="1"/>
        <v>-0.28999999999999915</v>
      </c>
      <c r="P57">
        <v>15.228341076796939</v>
      </c>
      <c r="Q57">
        <v>8.3433451762776727</v>
      </c>
      <c r="R57">
        <v>0</v>
      </c>
      <c r="S57">
        <v>1.8154960371686255</v>
      </c>
      <c r="T57">
        <v>10.912817709756764</v>
      </c>
      <c r="U57" s="115">
        <f t="shared" si="2"/>
        <v>36.299999999999997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13"/>
      <c r="I58">
        <f>BRPL_EOD!AA58+BRPL_EOD!AB58</f>
        <v>15.35</v>
      </c>
      <c r="J58">
        <f>BYPL_EOD!AA58+BYPL_EOD!AB58</f>
        <v>8.41</v>
      </c>
      <c r="K58">
        <f>MES_EOD!AA58+MES_EOD!AB58</f>
        <v>0</v>
      </c>
      <c r="L58">
        <f>NDMC_EOD!AA58+NDMC_EOD!AB58</f>
        <v>1.83</v>
      </c>
      <c r="M58">
        <f>TPDDL_EOD!AA58+TPDDL_EOD!AB58</f>
        <v>11</v>
      </c>
      <c r="N58">
        <f t="shared" si="0"/>
        <v>36.589999999999996</v>
      </c>
      <c r="O58" s="113">
        <f t="shared" si="1"/>
        <v>-0.28999999999999915</v>
      </c>
      <c r="P58">
        <v>15.228341076796939</v>
      </c>
      <c r="Q58">
        <v>8.3433451762776727</v>
      </c>
      <c r="R58">
        <v>0</v>
      </c>
      <c r="S58">
        <v>1.8154960371686255</v>
      </c>
      <c r="T58">
        <v>10.912817709756764</v>
      </c>
      <c r="U58" s="115">
        <f t="shared" si="2"/>
        <v>36.299999999999997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13"/>
      <c r="I59">
        <f>BRPL_EOD!AA59+BRPL_EOD!AB59</f>
        <v>15.35</v>
      </c>
      <c r="J59">
        <f>BYPL_EOD!AA59+BYPL_EOD!AB59</f>
        <v>8.41</v>
      </c>
      <c r="K59">
        <f>MES_EOD!AA59+MES_EOD!AB59</f>
        <v>0</v>
      </c>
      <c r="L59">
        <f>NDMC_EOD!AA59+NDMC_EOD!AB59</f>
        <v>1.83</v>
      </c>
      <c r="M59">
        <f>TPDDL_EOD!AA59+TPDDL_EOD!AB59</f>
        <v>11</v>
      </c>
      <c r="N59">
        <f t="shared" si="0"/>
        <v>36.589999999999996</v>
      </c>
      <c r="O59" s="113">
        <f t="shared" si="1"/>
        <v>-0.28999999999999915</v>
      </c>
      <c r="P59">
        <v>15.228341076796939</v>
      </c>
      <c r="Q59">
        <v>8.3433451762776727</v>
      </c>
      <c r="R59">
        <v>0</v>
      </c>
      <c r="S59">
        <v>1.8154960371686255</v>
      </c>
      <c r="T59">
        <v>10.912817709756764</v>
      </c>
      <c r="U59" s="115">
        <f t="shared" si="2"/>
        <v>36.299999999999997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13"/>
      <c r="I60">
        <f>BRPL_EOD!AA60+BRPL_EOD!AB60</f>
        <v>15.35</v>
      </c>
      <c r="J60">
        <f>BYPL_EOD!AA60+BYPL_EOD!AB60</f>
        <v>8.41</v>
      </c>
      <c r="K60">
        <f>MES_EOD!AA60+MES_EOD!AB60</f>
        <v>0</v>
      </c>
      <c r="L60">
        <f>NDMC_EOD!AA60+NDMC_EOD!AB60</f>
        <v>1.83</v>
      </c>
      <c r="M60">
        <f>TPDDL_EOD!AA60+TPDDL_EOD!AB60</f>
        <v>11</v>
      </c>
      <c r="N60">
        <f t="shared" si="0"/>
        <v>36.589999999999996</v>
      </c>
      <c r="O60" s="113">
        <f t="shared" si="1"/>
        <v>-0.28999999999999915</v>
      </c>
      <c r="P60">
        <v>15.228341076796939</v>
      </c>
      <c r="Q60">
        <v>8.3433451762776727</v>
      </c>
      <c r="R60">
        <v>0</v>
      </c>
      <c r="S60">
        <v>1.8154960371686255</v>
      </c>
      <c r="T60">
        <v>10.912817709756764</v>
      </c>
      <c r="U60" s="115">
        <f t="shared" si="2"/>
        <v>36.299999999999997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13"/>
      <c r="I61">
        <f>BRPL_EOD!AA61+BRPL_EOD!AB61</f>
        <v>15.35</v>
      </c>
      <c r="J61">
        <f>BYPL_EOD!AA61+BYPL_EOD!AB61</f>
        <v>8.41</v>
      </c>
      <c r="K61">
        <f>MES_EOD!AA61+MES_EOD!AB61</f>
        <v>0</v>
      </c>
      <c r="L61">
        <f>NDMC_EOD!AA61+NDMC_EOD!AB61</f>
        <v>1.83</v>
      </c>
      <c r="M61">
        <f>TPDDL_EOD!AA61+TPDDL_EOD!AB61</f>
        <v>11</v>
      </c>
      <c r="N61">
        <f t="shared" si="0"/>
        <v>36.589999999999996</v>
      </c>
      <c r="O61" s="113">
        <f t="shared" si="1"/>
        <v>-0.28999999999999915</v>
      </c>
      <c r="P61">
        <v>15.228341076796939</v>
      </c>
      <c r="Q61">
        <v>8.3433451762776727</v>
      </c>
      <c r="R61">
        <v>0</v>
      </c>
      <c r="S61">
        <v>1.8154960371686255</v>
      </c>
      <c r="T61">
        <v>10.912817709756764</v>
      </c>
      <c r="U61" s="115">
        <f t="shared" si="2"/>
        <v>36.299999999999997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13"/>
      <c r="I62">
        <f>BRPL_EOD!AA62+BRPL_EOD!AB62</f>
        <v>15.35</v>
      </c>
      <c r="J62">
        <f>BYPL_EOD!AA62+BYPL_EOD!AB62</f>
        <v>8.41</v>
      </c>
      <c r="K62">
        <f>MES_EOD!AA62+MES_EOD!AB62</f>
        <v>0</v>
      </c>
      <c r="L62">
        <f>NDMC_EOD!AA62+NDMC_EOD!AB62</f>
        <v>1.83</v>
      </c>
      <c r="M62">
        <f>TPDDL_EOD!AA62+TPDDL_EOD!AB62</f>
        <v>11</v>
      </c>
      <c r="N62">
        <f t="shared" si="0"/>
        <v>36.589999999999996</v>
      </c>
      <c r="O62" s="113">
        <f t="shared" si="1"/>
        <v>-0.28999999999999915</v>
      </c>
      <c r="P62">
        <v>15.228341076796939</v>
      </c>
      <c r="Q62">
        <v>8.3433451762776727</v>
      </c>
      <c r="R62">
        <v>0</v>
      </c>
      <c r="S62">
        <v>1.8154960371686255</v>
      </c>
      <c r="T62">
        <v>10.912817709756764</v>
      </c>
      <c r="U62" s="115">
        <f t="shared" si="2"/>
        <v>36.299999999999997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13"/>
      <c r="I63">
        <f>BRPL_EOD!AA63+BRPL_EOD!AB63</f>
        <v>15.35</v>
      </c>
      <c r="J63">
        <f>BYPL_EOD!AA63+BYPL_EOD!AB63</f>
        <v>8.41</v>
      </c>
      <c r="K63">
        <f>MES_EOD!AA63+MES_EOD!AB63</f>
        <v>0</v>
      </c>
      <c r="L63">
        <f>NDMC_EOD!AA63+NDMC_EOD!AB63</f>
        <v>1.83</v>
      </c>
      <c r="M63">
        <f>TPDDL_EOD!AA63+TPDDL_EOD!AB63</f>
        <v>11</v>
      </c>
      <c r="N63">
        <f t="shared" si="0"/>
        <v>36.589999999999996</v>
      </c>
      <c r="O63" s="113">
        <f t="shared" si="1"/>
        <v>-0.28999999999999915</v>
      </c>
      <c r="P63">
        <v>15.228341076796939</v>
      </c>
      <c r="Q63">
        <v>8.3433451762776727</v>
      </c>
      <c r="R63">
        <v>0</v>
      </c>
      <c r="S63">
        <v>1.8154960371686255</v>
      </c>
      <c r="T63">
        <v>10.912817709756764</v>
      </c>
      <c r="U63" s="115">
        <f t="shared" si="2"/>
        <v>36.299999999999997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13"/>
      <c r="I64">
        <f>BRPL_EOD!AA64+BRPL_EOD!AB64</f>
        <v>15.35</v>
      </c>
      <c r="J64">
        <f>BYPL_EOD!AA64+BYPL_EOD!AB64</f>
        <v>8.41</v>
      </c>
      <c r="K64">
        <f>MES_EOD!AA64+MES_EOD!AB64</f>
        <v>0</v>
      </c>
      <c r="L64">
        <f>NDMC_EOD!AA64+NDMC_EOD!AB64</f>
        <v>1.83</v>
      </c>
      <c r="M64">
        <f>TPDDL_EOD!AA64+TPDDL_EOD!AB64</f>
        <v>11</v>
      </c>
      <c r="N64">
        <f t="shared" si="0"/>
        <v>36.589999999999996</v>
      </c>
      <c r="O64" s="113">
        <f t="shared" si="1"/>
        <v>-0.28999999999999915</v>
      </c>
      <c r="P64">
        <v>15.228341076796939</v>
      </c>
      <c r="Q64">
        <v>8.3433451762776727</v>
      </c>
      <c r="R64">
        <v>0</v>
      </c>
      <c r="S64">
        <v>1.8154960371686255</v>
      </c>
      <c r="T64">
        <v>10.912817709756764</v>
      </c>
      <c r="U64" s="115">
        <f t="shared" si="2"/>
        <v>36.299999999999997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13"/>
      <c r="I65">
        <f>BRPL_EOD!AA65+BRPL_EOD!AB65</f>
        <v>15.35</v>
      </c>
      <c r="J65">
        <f>BYPL_EOD!AA65+BYPL_EOD!AB65</f>
        <v>8.41</v>
      </c>
      <c r="K65">
        <f>MES_EOD!AA65+MES_EOD!AB65</f>
        <v>0</v>
      </c>
      <c r="L65">
        <f>NDMC_EOD!AA65+NDMC_EOD!AB65</f>
        <v>1.83</v>
      </c>
      <c r="M65">
        <f>TPDDL_EOD!AA65+TPDDL_EOD!AB65</f>
        <v>11</v>
      </c>
      <c r="N65">
        <f t="shared" si="0"/>
        <v>36.589999999999996</v>
      </c>
      <c r="O65" s="113">
        <f t="shared" si="1"/>
        <v>-0.28999999999999915</v>
      </c>
      <c r="P65">
        <v>15.228341076796939</v>
      </c>
      <c r="Q65">
        <v>8.3433451762776727</v>
      </c>
      <c r="R65">
        <v>0</v>
      </c>
      <c r="S65">
        <v>1.8154960371686255</v>
      </c>
      <c r="T65">
        <v>10.912817709756764</v>
      </c>
      <c r="U65" s="115">
        <f t="shared" si="2"/>
        <v>36.299999999999997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13"/>
      <c r="I66">
        <f>BRPL_EOD!AA66+BRPL_EOD!AB66</f>
        <v>15.35</v>
      </c>
      <c r="J66">
        <f>BYPL_EOD!AA66+BYPL_EOD!AB66</f>
        <v>8.41</v>
      </c>
      <c r="K66">
        <f>MES_EOD!AA66+MES_EOD!AB66</f>
        <v>0</v>
      </c>
      <c r="L66">
        <f>NDMC_EOD!AA66+NDMC_EOD!AB66</f>
        <v>1.83</v>
      </c>
      <c r="M66">
        <f>TPDDL_EOD!AA66+TPDDL_EOD!AB66</f>
        <v>11</v>
      </c>
      <c r="N66">
        <f t="shared" si="0"/>
        <v>36.589999999999996</v>
      </c>
      <c r="O66" s="113">
        <f t="shared" si="1"/>
        <v>-0.28999999999999915</v>
      </c>
      <c r="P66">
        <v>15.228341076796939</v>
      </c>
      <c r="Q66">
        <v>8.3433451762776727</v>
      </c>
      <c r="R66">
        <v>0</v>
      </c>
      <c r="S66">
        <v>1.8154960371686255</v>
      </c>
      <c r="T66">
        <v>10.912817709756764</v>
      </c>
      <c r="U66" s="115">
        <f t="shared" si="2"/>
        <v>36.299999999999997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13"/>
      <c r="I67">
        <f>BRPL_EOD!AA67+BRPL_EOD!AB67</f>
        <v>15.35</v>
      </c>
      <c r="J67">
        <f>BYPL_EOD!AA67+BYPL_EOD!AB67</f>
        <v>8.41</v>
      </c>
      <c r="K67">
        <f>MES_EOD!AA67+MES_EOD!AB67</f>
        <v>0</v>
      </c>
      <c r="L67">
        <f>NDMC_EOD!AA67+NDMC_EOD!AB67</f>
        <v>1.83</v>
      </c>
      <c r="M67">
        <f>TPDDL_EOD!AA67+TPDDL_EOD!AB67</f>
        <v>11</v>
      </c>
      <c r="N67">
        <f t="shared" ref="N67:N98" si="6">SUM(I67:M67)</f>
        <v>36.589999999999996</v>
      </c>
      <c r="O67" s="113">
        <f t="shared" ref="O67:O98" si="7">G67-N67</f>
        <v>-0.28999999999999915</v>
      </c>
      <c r="P67">
        <v>15.228341076796939</v>
      </c>
      <c r="Q67">
        <v>8.3433451762776727</v>
      </c>
      <c r="R67">
        <v>0</v>
      </c>
      <c r="S67">
        <v>1.8154960371686255</v>
      </c>
      <c r="T67">
        <v>10.912817709756764</v>
      </c>
      <c r="U67" s="115">
        <f t="shared" ref="U67:U98" si="8">SUM(P67:T67)</f>
        <v>36.299999999999997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13"/>
      <c r="I68">
        <f>BRPL_EOD!AA68+BRPL_EOD!AB68</f>
        <v>15.35</v>
      </c>
      <c r="J68">
        <f>BYPL_EOD!AA68+BYPL_EOD!AB68</f>
        <v>8.41</v>
      </c>
      <c r="K68">
        <f>MES_EOD!AA68+MES_EOD!AB68</f>
        <v>0</v>
      </c>
      <c r="L68">
        <f>NDMC_EOD!AA68+NDMC_EOD!AB68</f>
        <v>1.83</v>
      </c>
      <c r="M68">
        <f>TPDDL_EOD!AA68+TPDDL_EOD!AB68</f>
        <v>11</v>
      </c>
      <c r="N68">
        <f t="shared" si="6"/>
        <v>36.589999999999996</v>
      </c>
      <c r="O68" s="113">
        <f t="shared" si="7"/>
        <v>-0.28999999999999915</v>
      </c>
      <c r="P68">
        <v>15.228341076796939</v>
      </c>
      <c r="Q68">
        <v>8.3433451762776727</v>
      </c>
      <c r="R68">
        <v>0</v>
      </c>
      <c r="S68">
        <v>1.8154960371686255</v>
      </c>
      <c r="T68">
        <v>10.912817709756764</v>
      </c>
      <c r="U68" s="115">
        <f t="shared" si="8"/>
        <v>36.299999999999997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13"/>
      <c r="I69">
        <f>BRPL_EOD!AA69+BRPL_EOD!AB69</f>
        <v>15.35</v>
      </c>
      <c r="J69">
        <f>BYPL_EOD!AA69+BYPL_EOD!AB69</f>
        <v>8.41</v>
      </c>
      <c r="K69">
        <f>MES_EOD!AA69+MES_EOD!AB69</f>
        <v>0</v>
      </c>
      <c r="L69">
        <f>NDMC_EOD!AA69+NDMC_EOD!AB69</f>
        <v>1.83</v>
      </c>
      <c r="M69">
        <f>TPDDL_EOD!AA69+TPDDL_EOD!AB69</f>
        <v>11</v>
      </c>
      <c r="N69">
        <f t="shared" si="6"/>
        <v>36.589999999999996</v>
      </c>
      <c r="O69" s="113">
        <f t="shared" si="7"/>
        <v>-0.28999999999999915</v>
      </c>
      <c r="P69">
        <v>15.228341076796939</v>
      </c>
      <c r="Q69">
        <v>8.3433451762776727</v>
      </c>
      <c r="R69">
        <v>0</v>
      </c>
      <c r="S69">
        <v>1.8154960371686255</v>
      </c>
      <c r="T69">
        <v>10.912817709756764</v>
      </c>
      <c r="U69" s="115">
        <f t="shared" si="8"/>
        <v>36.299999999999997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13"/>
      <c r="I70">
        <f>BRPL_EOD!AA70+BRPL_EOD!AB70</f>
        <v>15.35</v>
      </c>
      <c r="J70">
        <f>BYPL_EOD!AA70+BYPL_EOD!AB70</f>
        <v>8.41</v>
      </c>
      <c r="K70">
        <f>MES_EOD!AA70+MES_EOD!AB70</f>
        <v>0</v>
      </c>
      <c r="L70">
        <f>NDMC_EOD!AA70+NDMC_EOD!AB70</f>
        <v>1.83</v>
      </c>
      <c r="M70">
        <f>TPDDL_EOD!AA70+TPDDL_EOD!AB70</f>
        <v>11</v>
      </c>
      <c r="N70">
        <f t="shared" si="6"/>
        <v>36.589999999999996</v>
      </c>
      <c r="O70" s="113">
        <f t="shared" si="7"/>
        <v>-0.28999999999999915</v>
      </c>
      <c r="P70">
        <v>15.228341076796939</v>
      </c>
      <c r="Q70">
        <v>8.3433451762776727</v>
      </c>
      <c r="R70">
        <v>0</v>
      </c>
      <c r="S70">
        <v>1.8154960371686255</v>
      </c>
      <c r="T70">
        <v>10.912817709756764</v>
      </c>
      <c r="U70" s="115">
        <f t="shared" si="8"/>
        <v>36.299999999999997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13"/>
      <c r="I71">
        <f>BRPL_EOD!AA71+BRPL_EOD!AB71</f>
        <v>15.35</v>
      </c>
      <c r="J71">
        <f>BYPL_EOD!AA71+BYPL_EOD!AB71</f>
        <v>8.41</v>
      </c>
      <c r="K71">
        <f>MES_EOD!AA71+MES_EOD!AB71</f>
        <v>0</v>
      </c>
      <c r="L71">
        <f>NDMC_EOD!AA71+NDMC_EOD!AB71</f>
        <v>1.83</v>
      </c>
      <c r="M71">
        <f>TPDDL_EOD!AA71+TPDDL_EOD!AB71</f>
        <v>11</v>
      </c>
      <c r="N71">
        <f t="shared" si="6"/>
        <v>36.589999999999996</v>
      </c>
      <c r="O71" s="113">
        <f t="shared" si="7"/>
        <v>-0.28999999999999915</v>
      </c>
      <c r="P71">
        <v>15.228341076796939</v>
      </c>
      <c r="Q71">
        <v>8.3433451762776727</v>
      </c>
      <c r="R71">
        <v>0</v>
      </c>
      <c r="S71">
        <v>1.8154960371686255</v>
      </c>
      <c r="T71">
        <v>10.912817709756764</v>
      </c>
      <c r="U71" s="115">
        <f t="shared" si="8"/>
        <v>36.299999999999997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13"/>
      <c r="I72">
        <f>BRPL_EOD!AA72+BRPL_EOD!AB72</f>
        <v>15.35</v>
      </c>
      <c r="J72">
        <f>BYPL_EOD!AA72+BYPL_EOD!AB72</f>
        <v>8.41</v>
      </c>
      <c r="K72">
        <f>MES_EOD!AA72+MES_EOD!AB72</f>
        <v>0</v>
      </c>
      <c r="L72">
        <f>NDMC_EOD!AA72+NDMC_EOD!AB72</f>
        <v>1.83</v>
      </c>
      <c r="M72">
        <f>TPDDL_EOD!AA72+TPDDL_EOD!AB72</f>
        <v>11</v>
      </c>
      <c r="N72">
        <f t="shared" si="6"/>
        <v>36.589999999999996</v>
      </c>
      <c r="O72" s="113">
        <f t="shared" si="7"/>
        <v>-0.28999999999999915</v>
      </c>
      <c r="P72">
        <v>15.228341076796939</v>
      </c>
      <c r="Q72">
        <v>8.3433451762776727</v>
      </c>
      <c r="R72">
        <v>0</v>
      </c>
      <c r="S72">
        <v>1.8154960371686255</v>
      </c>
      <c r="T72">
        <v>10.912817709756764</v>
      </c>
      <c r="U72" s="115">
        <f t="shared" si="8"/>
        <v>36.299999999999997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13"/>
      <c r="I73">
        <f>BRPL_EOD!AA73+BRPL_EOD!AB73</f>
        <v>15.35</v>
      </c>
      <c r="J73">
        <f>BYPL_EOD!AA73+BYPL_EOD!AB73</f>
        <v>8.41</v>
      </c>
      <c r="K73">
        <f>MES_EOD!AA73+MES_EOD!AB73</f>
        <v>0</v>
      </c>
      <c r="L73">
        <f>NDMC_EOD!AA73+NDMC_EOD!AB73</f>
        <v>1.83</v>
      </c>
      <c r="M73">
        <f>TPDDL_EOD!AA73+TPDDL_EOD!AB73</f>
        <v>11</v>
      </c>
      <c r="N73">
        <f t="shared" si="6"/>
        <v>36.589999999999996</v>
      </c>
      <c r="O73" s="113">
        <f t="shared" si="7"/>
        <v>-0.28999999999999915</v>
      </c>
      <c r="P73">
        <v>15.228341076796939</v>
      </c>
      <c r="Q73">
        <v>8.3433451762776727</v>
      </c>
      <c r="R73">
        <v>0</v>
      </c>
      <c r="S73">
        <v>1.8154960371686255</v>
      </c>
      <c r="T73">
        <v>10.912817709756764</v>
      </c>
      <c r="U73" s="115">
        <f t="shared" si="8"/>
        <v>36.299999999999997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13"/>
      <c r="I74">
        <f>BRPL_EOD!AA74+BRPL_EOD!AB74</f>
        <v>15.35</v>
      </c>
      <c r="J74">
        <f>BYPL_EOD!AA74+BYPL_EOD!AB74</f>
        <v>8.41</v>
      </c>
      <c r="K74">
        <f>MES_EOD!AA74+MES_EOD!AB74</f>
        <v>0</v>
      </c>
      <c r="L74">
        <f>NDMC_EOD!AA74+NDMC_EOD!AB74</f>
        <v>1.83</v>
      </c>
      <c r="M74">
        <f>TPDDL_EOD!AA74+TPDDL_EOD!AB74</f>
        <v>11</v>
      </c>
      <c r="N74">
        <f t="shared" si="6"/>
        <v>36.589999999999996</v>
      </c>
      <c r="O74" s="113">
        <f t="shared" si="7"/>
        <v>-0.28999999999999915</v>
      </c>
      <c r="P74">
        <v>15.228341076796939</v>
      </c>
      <c r="Q74">
        <v>8.3433451762776727</v>
      </c>
      <c r="R74">
        <v>0</v>
      </c>
      <c r="S74">
        <v>1.8154960371686255</v>
      </c>
      <c r="T74">
        <v>10.912817709756764</v>
      </c>
      <c r="U74" s="115">
        <f t="shared" si="8"/>
        <v>36.299999999999997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15.78</v>
      </c>
      <c r="J75">
        <f>BYPL_EOD!AA75+BYPL_EOD!AB75</f>
        <v>8.64</v>
      </c>
      <c r="K75">
        <f>MES_EOD!AA75+MES_EOD!AB75</f>
        <v>0</v>
      </c>
      <c r="L75">
        <f>NDMC_EOD!AA75+NDMC_EOD!AB75</f>
        <v>1.88</v>
      </c>
      <c r="M75">
        <f>TPDDL_EOD!AA75+TPDDL_EOD!AB75</f>
        <v>11.27</v>
      </c>
      <c r="N75">
        <f t="shared" si="6"/>
        <v>37.57</v>
      </c>
      <c r="O75" s="113">
        <f t="shared" si="7"/>
        <v>3.0000000000001137E-2</v>
      </c>
      <c r="P75">
        <v>15.792600479105669</v>
      </c>
      <c r="Q75">
        <v>8.6468991216396063</v>
      </c>
      <c r="R75">
        <v>0</v>
      </c>
      <c r="S75">
        <v>1.8815011977641736</v>
      </c>
      <c r="T75">
        <v>11.278999201490551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15.78</v>
      </c>
      <c r="J76">
        <f>BYPL_EOD!AA76+BYPL_EOD!AB76</f>
        <v>8.64</v>
      </c>
      <c r="K76">
        <f>MES_EOD!AA76+MES_EOD!AB76</f>
        <v>0</v>
      </c>
      <c r="L76">
        <f>NDMC_EOD!AA76+NDMC_EOD!AB76</f>
        <v>1.88</v>
      </c>
      <c r="M76">
        <f>TPDDL_EOD!AA76+TPDDL_EOD!AB76</f>
        <v>11.27</v>
      </c>
      <c r="N76">
        <f t="shared" si="6"/>
        <v>37.57</v>
      </c>
      <c r="O76" s="113">
        <f t="shared" si="7"/>
        <v>3.0000000000001137E-2</v>
      </c>
      <c r="P76">
        <v>15.792600479105669</v>
      </c>
      <c r="Q76">
        <v>8.6468991216396063</v>
      </c>
      <c r="R76">
        <v>0</v>
      </c>
      <c r="S76">
        <v>1.8815011977641736</v>
      </c>
      <c r="T76">
        <v>11.278999201490551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15.78</v>
      </c>
      <c r="J77">
        <f>BYPL_EOD!AA77+BYPL_EOD!AB77</f>
        <v>8.64</v>
      </c>
      <c r="K77">
        <f>MES_EOD!AA77+MES_EOD!AB77</f>
        <v>0</v>
      </c>
      <c r="L77">
        <f>NDMC_EOD!AA77+NDMC_EOD!AB77</f>
        <v>1.88</v>
      </c>
      <c r="M77">
        <f>TPDDL_EOD!AA77+TPDDL_EOD!AB77</f>
        <v>11.27</v>
      </c>
      <c r="N77">
        <f t="shared" si="6"/>
        <v>37.57</v>
      </c>
      <c r="O77" s="113">
        <f t="shared" si="7"/>
        <v>3.0000000000001137E-2</v>
      </c>
      <c r="P77">
        <v>15.792600479105669</v>
      </c>
      <c r="Q77">
        <v>8.6468991216396063</v>
      </c>
      <c r="R77">
        <v>0</v>
      </c>
      <c r="S77">
        <v>1.8815011977641736</v>
      </c>
      <c r="T77">
        <v>11.278999201490551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15.78</v>
      </c>
      <c r="J78">
        <f>BYPL_EOD!AA78+BYPL_EOD!AB78</f>
        <v>8.64</v>
      </c>
      <c r="K78">
        <f>MES_EOD!AA78+MES_EOD!AB78</f>
        <v>0</v>
      </c>
      <c r="L78">
        <f>NDMC_EOD!AA78+NDMC_EOD!AB78</f>
        <v>1.88</v>
      </c>
      <c r="M78">
        <f>TPDDL_EOD!AA78+TPDDL_EOD!AB78</f>
        <v>11.27</v>
      </c>
      <c r="N78">
        <f t="shared" si="6"/>
        <v>37.57</v>
      </c>
      <c r="O78" s="113">
        <f t="shared" si="7"/>
        <v>3.0000000000001137E-2</v>
      </c>
      <c r="P78">
        <v>15.792600479105669</v>
      </c>
      <c r="Q78">
        <v>8.6468991216396063</v>
      </c>
      <c r="R78">
        <v>0</v>
      </c>
      <c r="S78">
        <v>1.8815011977641736</v>
      </c>
      <c r="T78">
        <v>11.278999201490551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15.78</v>
      </c>
      <c r="J79">
        <f>BYPL_EOD!AA79+BYPL_EOD!AB79</f>
        <v>8.64</v>
      </c>
      <c r="K79">
        <f>MES_EOD!AA79+MES_EOD!AB79</f>
        <v>0</v>
      </c>
      <c r="L79">
        <f>NDMC_EOD!AA79+NDMC_EOD!AB79</f>
        <v>1.88</v>
      </c>
      <c r="M79">
        <f>TPDDL_EOD!AA79+TPDDL_EOD!AB79</f>
        <v>11.27</v>
      </c>
      <c r="N79">
        <f t="shared" si="6"/>
        <v>37.57</v>
      </c>
      <c r="O79" s="113">
        <f t="shared" si="7"/>
        <v>3.0000000000001137E-2</v>
      </c>
      <c r="P79">
        <v>15.792600479105669</v>
      </c>
      <c r="Q79">
        <v>8.6468991216396063</v>
      </c>
      <c r="R79">
        <v>0</v>
      </c>
      <c r="S79">
        <v>1.8815011977641736</v>
      </c>
      <c r="T79">
        <v>11.278999201490551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15.78</v>
      </c>
      <c r="J80">
        <f>BYPL_EOD!AA80+BYPL_EOD!AB80</f>
        <v>8.64</v>
      </c>
      <c r="K80">
        <f>MES_EOD!AA80+MES_EOD!AB80</f>
        <v>0</v>
      </c>
      <c r="L80">
        <f>NDMC_EOD!AA80+NDMC_EOD!AB80</f>
        <v>1.88</v>
      </c>
      <c r="M80">
        <f>TPDDL_EOD!AA80+TPDDL_EOD!AB80</f>
        <v>11.27</v>
      </c>
      <c r="N80">
        <f t="shared" si="6"/>
        <v>37.57</v>
      </c>
      <c r="O80" s="113">
        <f t="shared" si="7"/>
        <v>3.0000000000001137E-2</v>
      </c>
      <c r="P80">
        <v>15.792600479105669</v>
      </c>
      <c r="Q80">
        <v>8.6468991216396063</v>
      </c>
      <c r="R80">
        <v>0</v>
      </c>
      <c r="S80">
        <v>1.8815011977641736</v>
      </c>
      <c r="T80">
        <v>11.278999201490551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13"/>
      <c r="I81">
        <f>BRPL_EOD!AA81+BRPL_EOD!AB81</f>
        <v>16.2</v>
      </c>
      <c r="J81">
        <f>BYPL_EOD!AA81+BYPL_EOD!AB81</f>
        <v>8.8699999999999992</v>
      </c>
      <c r="K81">
        <f>MES_EOD!AA81+MES_EOD!AB81</f>
        <v>0</v>
      </c>
      <c r="L81">
        <f>NDMC_EOD!AA81+NDMC_EOD!AB81</f>
        <v>1.93</v>
      </c>
      <c r="M81">
        <f>TPDDL_EOD!AA81+TPDDL_EOD!AB81</f>
        <v>11.57</v>
      </c>
      <c r="N81">
        <f t="shared" si="6"/>
        <v>38.57</v>
      </c>
      <c r="O81" s="113">
        <f t="shared" si="7"/>
        <v>3.0000000000001137E-2</v>
      </c>
      <c r="P81">
        <v>16.212600466683952</v>
      </c>
      <c r="Q81">
        <v>8.8768991444127554</v>
      </c>
      <c r="R81">
        <v>0</v>
      </c>
      <c r="S81">
        <v>1.931501166709878</v>
      </c>
      <c r="T81">
        <v>11.578999222193415</v>
      </c>
      <c r="U81" s="115">
        <f t="shared" si="8"/>
        <v>38.6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13"/>
      <c r="I82">
        <f>BRPL_EOD!AA82+BRPL_EOD!AB82</f>
        <v>16.2</v>
      </c>
      <c r="J82">
        <f>BYPL_EOD!AA82+BYPL_EOD!AB82</f>
        <v>8.8699999999999992</v>
      </c>
      <c r="K82">
        <f>MES_EOD!AA82+MES_EOD!AB82</f>
        <v>0</v>
      </c>
      <c r="L82">
        <f>NDMC_EOD!AA82+NDMC_EOD!AB82</f>
        <v>1.93</v>
      </c>
      <c r="M82">
        <f>TPDDL_EOD!AA82+TPDDL_EOD!AB82</f>
        <v>11.57</v>
      </c>
      <c r="N82">
        <f t="shared" si="6"/>
        <v>38.57</v>
      </c>
      <c r="O82" s="113">
        <f t="shared" si="7"/>
        <v>3.0000000000001137E-2</v>
      </c>
      <c r="P82">
        <v>16.212600466683952</v>
      </c>
      <c r="Q82">
        <v>8.8768991444127554</v>
      </c>
      <c r="R82">
        <v>0</v>
      </c>
      <c r="S82">
        <v>1.931501166709878</v>
      </c>
      <c r="T82">
        <v>11.578999222193415</v>
      </c>
      <c r="U82" s="115">
        <f t="shared" si="8"/>
        <v>38.6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16.2</v>
      </c>
      <c r="J83">
        <f>BYPL_EOD!AA83+BYPL_EOD!AB83</f>
        <v>8.8699999999999992</v>
      </c>
      <c r="K83">
        <f>MES_EOD!AA83+MES_EOD!AB83</f>
        <v>0</v>
      </c>
      <c r="L83">
        <f>NDMC_EOD!AA83+NDMC_EOD!AB83</f>
        <v>1.93</v>
      </c>
      <c r="M83">
        <f>TPDDL_EOD!AA83+TPDDL_EOD!AB83</f>
        <v>11.57</v>
      </c>
      <c r="N83">
        <f t="shared" si="6"/>
        <v>38.57</v>
      </c>
      <c r="O83" s="113">
        <f t="shared" si="7"/>
        <v>3.0000000000001137E-2</v>
      </c>
      <c r="P83">
        <v>16.212600466683952</v>
      </c>
      <c r="Q83">
        <v>8.8768991444127554</v>
      </c>
      <c r="R83">
        <v>0</v>
      </c>
      <c r="S83">
        <v>1.931501166709878</v>
      </c>
      <c r="T83">
        <v>11.578999222193415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16.2</v>
      </c>
      <c r="J84">
        <f>BYPL_EOD!AA84+BYPL_EOD!AB84</f>
        <v>8.8699999999999992</v>
      </c>
      <c r="K84">
        <f>MES_EOD!AA84+MES_EOD!AB84</f>
        <v>0</v>
      </c>
      <c r="L84">
        <f>NDMC_EOD!AA84+NDMC_EOD!AB84</f>
        <v>1.93</v>
      </c>
      <c r="M84">
        <f>TPDDL_EOD!AA84+TPDDL_EOD!AB84</f>
        <v>11.57</v>
      </c>
      <c r="N84">
        <f t="shared" si="6"/>
        <v>38.57</v>
      </c>
      <c r="O84" s="113">
        <f t="shared" si="7"/>
        <v>3.0000000000001137E-2</v>
      </c>
      <c r="P84">
        <v>16.212600466683952</v>
      </c>
      <c r="Q84">
        <v>8.8768991444127554</v>
      </c>
      <c r="R84">
        <v>0</v>
      </c>
      <c r="S84">
        <v>1.931501166709878</v>
      </c>
      <c r="T84">
        <v>11.578999222193415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16.2</v>
      </c>
      <c r="J85">
        <f>BYPL_EOD!AA85+BYPL_EOD!AB85</f>
        <v>8.8699999999999992</v>
      </c>
      <c r="K85">
        <f>MES_EOD!AA85+MES_EOD!AB85</f>
        <v>0</v>
      </c>
      <c r="L85">
        <f>NDMC_EOD!AA85+NDMC_EOD!AB85</f>
        <v>1.93</v>
      </c>
      <c r="M85">
        <f>TPDDL_EOD!AA85+TPDDL_EOD!AB85</f>
        <v>11.57</v>
      </c>
      <c r="N85">
        <f t="shared" si="6"/>
        <v>38.57</v>
      </c>
      <c r="O85" s="113">
        <f t="shared" si="7"/>
        <v>3.0000000000001137E-2</v>
      </c>
      <c r="P85">
        <v>16.212600466683952</v>
      </c>
      <c r="Q85">
        <v>8.8768991444127554</v>
      </c>
      <c r="R85">
        <v>0</v>
      </c>
      <c r="S85">
        <v>1.931501166709878</v>
      </c>
      <c r="T85">
        <v>11.578999222193415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16.2</v>
      </c>
      <c r="J86">
        <f>BYPL_EOD!AA86+BYPL_EOD!AB86</f>
        <v>8.8699999999999992</v>
      </c>
      <c r="K86">
        <f>MES_EOD!AA86+MES_EOD!AB86</f>
        <v>0</v>
      </c>
      <c r="L86">
        <f>NDMC_EOD!AA86+NDMC_EOD!AB86</f>
        <v>1.93</v>
      </c>
      <c r="M86">
        <f>TPDDL_EOD!AA86+TPDDL_EOD!AB86</f>
        <v>11.57</v>
      </c>
      <c r="N86">
        <f t="shared" si="6"/>
        <v>38.57</v>
      </c>
      <c r="O86" s="113">
        <f t="shared" si="7"/>
        <v>3.0000000000001137E-2</v>
      </c>
      <c r="P86">
        <v>16.212600466683952</v>
      </c>
      <c r="Q86">
        <v>8.8768991444127554</v>
      </c>
      <c r="R86">
        <v>0</v>
      </c>
      <c r="S86">
        <v>1.931501166709878</v>
      </c>
      <c r="T86">
        <v>11.578999222193415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16.2</v>
      </c>
      <c r="J87">
        <f>BYPL_EOD!AA87+BYPL_EOD!AB87</f>
        <v>8.8699999999999992</v>
      </c>
      <c r="K87">
        <f>MES_EOD!AA87+MES_EOD!AB87</f>
        <v>0</v>
      </c>
      <c r="L87">
        <f>NDMC_EOD!AA87+NDMC_EOD!AB87</f>
        <v>1.93</v>
      </c>
      <c r="M87">
        <f>TPDDL_EOD!AA87+TPDDL_EOD!AB87</f>
        <v>11.57</v>
      </c>
      <c r="N87">
        <f t="shared" si="6"/>
        <v>38.57</v>
      </c>
      <c r="O87" s="113">
        <f t="shared" si="7"/>
        <v>3.0000000000001137E-2</v>
      </c>
      <c r="P87">
        <v>16.212600466683952</v>
      </c>
      <c r="Q87">
        <v>8.8768991444127554</v>
      </c>
      <c r="R87">
        <v>0</v>
      </c>
      <c r="S87">
        <v>1.931501166709878</v>
      </c>
      <c r="T87">
        <v>11.578999222193415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16.2</v>
      </c>
      <c r="J88">
        <f>BYPL_EOD!AA88+BYPL_EOD!AB88</f>
        <v>8.8699999999999992</v>
      </c>
      <c r="K88">
        <f>MES_EOD!AA88+MES_EOD!AB88</f>
        <v>0</v>
      </c>
      <c r="L88">
        <f>NDMC_EOD!AA88+NDMC_EOD!AB88</f>
        <v>1.93</v>
      </c>
      <c r="M88">
        <f>TPDDL_EOD!AA88+TPDDL_EOD!AB88</f>
        <v>11.57</v>
      </c>
      <c r="N88">
        <f t="shared" si="6"/>
        <v>38.57</v>
      </c>
      <c r="O88" s="113">
        <f t="shared" si="7"/>
        <v>3.0000000000001137E-2</v>
      </c>
      <c r="P88">
        <v>16.212600466683952</v>
      </c>
      <c r="Q88">
        <v>8.8768991444127554</v>
      </c>
      <c r="R88">
        <v>0</v>
      </c>
      <c r="S88">
        <v>1.931501166709878</v>
      </c>
      <c r="T88">
        <v>11.578999222193415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16.2</v>
      </c>
      <c r="J89">
        <f>BYPL_EOD!AA89+BYPL_EOD!AB89</f>
        <v>8.8699999999999992</v>
      </c>
      <c r="K89">
        <f>MES_EOD!AA89+MES_EOD!AB89</f>
        <v>0</v>
      </c>
      <c r="L89">
        <f>NDMC_EOD!AA89+NDMC_EOD!AB89</f>
        <v>1.93</v>
      </c>
      <c r="M89">
        <f>TPDDL_EOD!AA89+TPDDL_EOD!AB89</f>
        <v>11.57</v>
      </c>
      <c r="N89">
        <f t="shared" si="6"/>
        <v>38.57</v>
      </c>
      <c r="O89" s="113">
        <f t="shared" si="7"/>
        <v>3.0000000000001137E-2</v>
      </c>
      <c r="P89">
        <v>16.212600466683952</v>
      </c>
      <c r="Q89">
        <v>8.8768991444127554</v>
      </c>
      <c r="R89">
        <v>0</v>
      </c>
      <c r="S89">
        <v>1.931501166709878</v>
      </c>
      <c r="T89">
        <v>11.578999222193415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16.2</v>
      </c>
      <c r="J90">
        <f>BYPL_EOD!AA90+BYPL_EOD!AB90</f>
        <v>8.8699999999999992</v>
      </c>
      <c r="K90">
        <f>MES_EOD!AA90+MES_EOD!AB90</f>
        <v>0</v>
      </c>
      <c r="L90">
        <f>NDMC_EOD!AA90+NDMC_EOD!AB90</f>
        <v>1.93</v>
      </c>
      <c r="M90">
        <f>TPDDL_EOD!AA90+TPDDL_EOD!AB90</f>
        <v>11.57</v>
      </c>
      <c r="N90">
        <f t="shared" si="6"/>
        <v>38.57</v>
      </c>
      <c r="O90" s="113">
        <f t="shared" si="7"/>
        <v>3.0000000000001137E-2</v>
      </c>
      <c r="P90">
        <v>16.212600466683952</v>
      </c>
      <c r="Q90">
        <v>8.8768991444127554</v>
      </c>
      <c r="R90">
        <v>0</v>
      </c>
      <c r="S90">
        <v>1.931501166709878</v>
      </c>
      <c r="T90">
        <v>11.578999222193415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16.2</v>
      </c>
      <c r="J91">
        <f>BYPL_EOD!AA91+BYPL_EOD!AB91</f>
        <v>8.8699999999999992</v>
      </c>
      <c r="K91">
        <f>MES_EOD!AA91+MES_EOD!AB91</f>
        <v>0</v>
      </c>
      <c r="L91">
        <f>NDMC_EOD!AA91+NDMC_EOD!AB91</f>
        <v>1.93</v>
      </c>
      <c r="M91">
        <f>TPDDL_EOD!AA91+TPDDL_EOD!AB91</f>
        <v>11.57</v>
      </c>
      <c r="N91">
        <f t="shared" si="6"/>
        <v>38.57</v>
      </c>
      <c r="O91" s="113">
        <f t="shared" si="7"/>
        <v>3.0000000000001137E-2</v>
      </c>
      <c r="P91">
        <v>16.212600466683952</v>
      </c>
      <c r="Q91">
        <v>8.8768991444127554</v>
      </c>
      <c r="R91">
        <v>0</v>
      </c>
      <c r="S91">
        <v>1.931501166709878</v>
      </c>
      <c r="T91">
        <v>11.578999222193415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16.2</v>
      </c>
      <c r="J92">
        <f>BYPL_EOD!AA92+BYPL_EOD!AB92</f>
        <v>8.8699999999999992</v>
      </c>
      <c r="K92">
        <f>MES_EOD!AA92+MES_EOD!AB92</f>
        <v>0</v>
      </c>
      <c r="L92">
        <f>NDMC_EOD!AA92+NDMC_EOD!AB92</f>
        <v>1.93</v>
      </c>
      <c r="M92">
        <f>TPDDL_EOD!AA92+TPDDL_EOD!AB92</f>
        <v>11.57</v>
      </c>
      <c r="N92">
        <f t="shared" si="6"/>
        <v>38.57</v>
      </c>
      <c r="O92" s="113">
        <f t="shared" si="7"/>
        <v>3.0000000000001137E-2</v>
      </c>
      <c r="P92">
        <v>16.212600466683952</v>
      </c>
      <c r="Q92">
        <v>8.8768991444127554</v>
      </c>
      <c r="R92">
        <v>0</v>
      </c>
      <c r="S92">
        <v>1.931501166709878</v>
      </c>
      <c r="T92">
        <v>11.578999222193415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16.2</v>
      </c>
      <c r="J93">
        <f>BYPL_EOD!AA93+BYPL_EOD!AB93</f>
        <v>8.8699999999999992</v>
      </c>
      <c r="K93">
        <f>MES_EOD!AA93+MES_EOD!AB93</f>
        <v>0</v>
      </c>
      <c r="L93">
        <f>NDMC_EOD!AA93+NDMC_EOD!AB93</f>
        <v>1.93</v>
      </c>
      <c r="M93">
        <f>TPDDL_EOD!AA93+TPDDL_EOD!AB93</f>
        <v>11.57</v>
      </c>
      <c r="N93">
        <f t="shared" si="6"/>
        <v>38.57</v>
      </c>
      <c r="O93" s="113">
        <f t="shared" si="7"/>
        <v>3.0000000000001137E-2</v>
      </c>
      <c r="P93">
        <v>16.212600466683952</v>
      </c>
      <c r="Q93">
        <v>8.8768991444127554</v>
      </c>
      <c r="R93">
        <v>0</v>
      </c>
      <c r="S93">
        <v>1.931501166709878</v>
      </c>
      <c r="T93">
        <v>11.578999222193415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16.2</v>
      </c>
      <c r="J94">
        <f>BYPL_EOD!AA94+BYPL_EOD!AB94</f>
        <v>8.8699999999999992</v>
      </c>
      <c r="K94">
        <f>MES_EOD!AA94+MES_EOD!AB94</f>
        <v>0</v>
      </c>
      <c r="L94">
        <f>NDMC_EOD!AA94+NDMC_EOD!AB94</f>
        <v>1.93</v>
      </c>
      <c r="M94">
        <f>TPDDL_EOD!AA94+TPDDL_EOD!AB94</f>
        <v>11.57</v>
      </c>
      <c r="N94">
        <f t="shared" si="6"/>
        <v>38.57</v>
      </c>
      <c r="O94" s="113">
        <f t="shared" si="7"/>
        <v>3.0000000000001137E-2</v>
      </c>
      <c r="P94">
        <v>16.212600466683952</v>
      </c>
      <c r="Q94">
        <v>8.8768991444127554</v>
      </c>
      <c r="R94">
        <v>0</v>
      </c>
      <c r="S94">
        <v>1.931501166709878</v>
      </c>
      <c r="T94">
        <v>11.578999222193415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16.2</v>
      </c>
      <c r="J95">
        <f>BYPL_EOD!AA95+BYPL_EOD!AB95</f>
        <v>8.8699999999999992</v>
      </c>
      <c r="K95">
        <f>MES_EOD!AA95+MES_EOD!AB95</f>
        <v>0</v>
      </c>
      <c r="L95">
        <f>NDMC_EOD!AA95+NDMC_EOD!AB95</f>
        <v>1.93</v>
      </c>
      <c r="M95">
        <f>TPDDL_EOD!AA95+TPDDL_EOD!AB95</f>
        <v>11.57</v>
      </c>
      <c r="N95">
        <f t="shared" si="6"/>
        <v>38.57</v>
      </c>
      <c r="O95" s="113">
        <f t="shared" si="7"/>
        <v>3.0000000000001137E-2</v>
      </c>
      <c r="P95">
        <v>16.212600466683952</v>
      </c>
      <c r="Q95">
        <v>8.8768991444127554</v>
      </c>
      <c r="R95">
        <v>0</v>
      </c>
      <c r="S95">
        <v>1.931501166709878</v>
      </c>
      <c r="T95">
        <v>11.578999222193415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16.2</v>
      </c>
      <c r="J96">
        <f>BYPL_EOD!AA96+BYPL_EOD!AB96</f>
        <v>8.8699999999999992</v>
      </c>
      <c r="K96">
        <f>MES_EOD!AA96+MES_EOD!AB96</f>
        <v>0</v>
      </c>
      <c r="L96">
        <f>NDMC_EOD!AA96+NDMC_EOD!AB96</f>
        <v>1.93</v>
      </c>
      <c r="M96">
        <f>TPDDL_EOD!AA96+TPDDL_EOD!AB96</f>
        <v>11.57</v>
      </c>
      <c r="N96">
        <f t="shared" si="6"/>
        <v>38.57</v>
      </c>
      <c r="O96" s="113">
        <f t="shared" si="7"/>
        <v>3.0000000000001137E-2</v>
      </c>
      <c r="P96">
        <v>16.212600466683952</v>
      </c>
      <c r="Q96">
        <v>8.8768991444127554</v>
      </c>
      <c r="R96">
        <v>0</v>
      </c>
      <c r="S96">
        <v>1.931501166709878</v>
      </c>
      <c r="T96">
        <v>11.578999222193415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16.2</v>
      </c>
      <c r="J97">
        <f>BYPL_EOD!AA97+BYPL_EOD!AB97</f>
        <v>8.8699999999999992</v>
      </c>
      <c r="K97">
        <f>MES_EOD!AA97+MES_EOD!AB97</f>
        <v>0</v>
      </c>
      <c r="L97">
        <f>NDMC_EOD!AA97+NDMC_EOD!AB97</f>
        <v>1.93</v>
      </c>
      <c r="M97">
        <f>TPDDL_EOD!AA97+TPDDL_EOD!AB97</f>
        <v>11.57</v>
      </c>
      <c r="N97">
        <f t="shared" si="6"/>
        <v>38.57</v>
      </c>
      <c r="O97" s="113">
        <f t="shared" si="7"/>
        <v>3.0000000000001137E-2</v>
      </c>
      <c r="P97">
        <v>16.212600466683952</v>
      </c>
      <c r="Q97">
        <v>8.8768991444127554</v>
      </c>
      <c r="R97">
        <v>0</v>
      </c>
      <c r="S97">
        <v>1.931501166709878</v>
      </c>
      <c r="T97">
        <v>11.578999222193415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16.2</v>
      </c>
      <c r="J98">
        <f>BYPL_EOD!AA98+BYPL_EOD!AB98</f>
        <v>8.8699999999999992</v>
      </c>
      <c r="K98">
        <f>MES_EOD!AA98+MES_EOD!AB98</f>
        <v>0</v>
      </c>
      <c r="L98">
        <f>NDMC_EOD!AA98+NDMC_EOD!AB98</f>
        <v>1.93</v>
      </c>
      <c r="M98">
        <f>TPDDL_EOD!AA98+TPDDL_EOD!AB98</f>
        <v>11.57</v>
      </c>
      <c r="N98">
        <f t="shared" si="6"/>
        <v>38.57</v>
      </c>
      <c r="O98" s="113">
        <f t="shared" si="7"/>
        <v>3.0000000000001137E-2</v>
      </c>
      <c r="P98">
        <v>16.212600466683952</v>
      </c>
      <c r="Q98">
        <v>8.8768991444127554</v>
      </c>
      <c r="R98">
        <v>0</v>
      </c>
      <c r="S98">
        <v>1.931501166709878</v>
      </c>
      <c r="T98">
        <v>11.578999222193415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0.90869999999999995</v>
      </c>
      <c r="E99" s="115">
        <f t="shared" si="12"/>
        <v>0</v>
      </c>
      <c r="F99" s="115">
        <f t="shared" si="12"/>
        <v>2.016</v>
      </c>
      <c r="G99" s="115">
        <f t="shared" si="12"/>
        <v>0.90869999999999995</v>
      </c>
      <c r="H99" s="115"/>
      <c r="I99" s="115">
        <f t="shared" si="12"/>
        <v>0.38245000000000007</v>
      </c>
      <c r="J99" s="115">
        <f t="shared" si="12"/>
        <v>0.20942999999999992</v>
      </c>
      <c r="K99" s="115">
        <f t="shared" si="12"/>
        <v>0</v>
      </c>
      <c r="L99" s="115">
        <f t="shared" si="12"/>
        <v>4.5570000000000027E-2</v>
      </c>
      <c r="M99" s="115">
        <f t="shared" si="12"/>
        <v>0.27332999999999991</v>
      </c>
      <c r="N99" s="115">
        <f t="shared" si="12"/>
        <v>0.91078000000000137</v>
      </c>
      <c r="O99" s="115">
        <f t="shared" si="12"/>
        <v>-2.0799999999999911E-3</v>
      </c>
      <c r="P99" s="115">
        <f t="shared" si="12"/>
        <v>0.3815770952730787</v>
      </c>
      <c r="Q99" s="115">
        <f t="shared" si="12"/>
        <v>0.2089518444180492</v>
      </c>
      <c r="R99" s="115">
        <f t="shared" si="12"/>
        <v>0</v>
      </c>
      <c r="S99" s="115">
        <f t="shared" si="12"/>
        <v>4.5465954908578257E-2</v>
      </c>
      <c r="T99" s="115">
        <f t="shared" si="12"/>
        <v>0.27270510540029363</v>
      </c>
      <c r="U99" s="115">
        <f t="shared" si="12"/>
        <v>0.90869999999999995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44.83</v>
      </c>
      <c r="E3">
        <v>0</v>
      </c>
      <c r="F3">
        <v>0</v>
      </c>
      <c r="G3">
        <v>56.04</v>
      </c>
      <c r="H3">
        <v>0</v>
      </c>
      <c r="I3">
        <v>23.57</v>
      </c>
      <c r="J3">
        <v>69.05</v>
      </c>
      <c r="K3">
        <v>683.14</v>
      </c>
      <c r="L3">
        <v>654.29999999999995</v>
      </c>
      <c r="M3">
        <v>92</v>
      </c>
      <c r="N3">
        <v>118.75</v>
      </c>
      <c r="O3">
        <v>124.32</v>
      </c>
      <c r="P3">
        <v>125.96</v>
      </c>
      <c r="Q3">
        <v>10.27</v>
      </c>
      <c r="R3">
        <v>42.39</v>
      </c>
      <c r="S3">
        <v>26.39</v>
      </c>
      <c r="T3">
        <v>0</v>
      </c>
      <c r="U3">
        <v>281.25</v>
      </c>
      <c r="V3">
        <v>20.8</v>
      </c>
      <c r="W3">
        <v>33.69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8.8800000000000008</v>
      </c>
      <c r="AG3">
        <v>43.79</v>
      </c>
      <c r="AH3">
        <v>0</v>
      </c>
      <c r="AI3">
        <v>0</v>
      </c>
      <c r="AJ3">
        <v>0</v>
      </c>
      <c r="AK3">
        <v>53.3</v>
      </c>
      <c r="AL3">
        <v>1.4</v>
      </c>
      <c r="AM3">
        <v>0</v>
      </c>
      <c r="AN3">
        <v>0</v>
      </c>
      <c r="AO3">
        <v>0</v>
      </c>
      <c r="AP3">
        <v>5.76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2710.0800000000008</v>
      </c>
    </row>
    <row r="4" spans="1:121">
      <c r="A4" t="s">
        <v>46</v>
      </c>
      <c r="B4">
        <v>0</v>
      </c>
      <c r="C4">
        <v>0</v>
      </c>
      <c r="D4">
        <v>44.83</v>
      </c>
      <c r="E4">
        <v>0</v>
      </c>
      <c r="F4">
        <v>0</v>
      </c>
      <c r="G4">
        <v>56.04</v>
      </c>
      <c r="H4">
        <v>0</v>
      </c>
      <c r="I4">
        <v>23.57</v>
      </c>
      <c r="J4">
        <v>69.05</v>
      </c>
      <c r="K4">
        <v>683.14</v>
      </c>
      <c r="L4">
        <v>654.29999999999995</v>
      </c>
      <c r="M4">
        <v>92</v>
      </c>
      <c r="N4">
        <v>118.75</v>
      </c>
      <c r="O4">
        <v>124.32</v>
      </c>
      <c r="P4">
        <v>125.96</v>
      </c>
      <c r="Q4">
        <v>10.27</v>
      </c>
      <c r="R4">
        <v>42.39</v>
      </c>
      <c r="S4">
        <v>26.39</v>
      </c>
      <c r="T4">
        <v>0</v>
      </c>
      <c r="U4">
        <v>292.5</v>
      </c>
      <c r="V4">
        <v>20.8</v>
      </c>
      <c r="W4">
        <v>33.69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8.8800000000000008</v>
      </c>
      <c r="AG4">
        <v>43.79</v>
      </c>
      <c r="AH4">
        <v>0</v>
      </c>
      <c r="AI4">
        <v>0</v>
      </c>
      <c r="AJ4">
        <v>0</v>
      </c>
      <c r="AK4">
        <v>53.3</v>
      </c>
      <c r="AL4">
        <v>1.4</v>
      </c>
      <c r="AM4">
        <v>0</v>
      </c>
      <c r="AN4">
        <v>0</v>
      </c>
      <c r="AO4">
        <v>0</v>
      </c>
      <c r="AP4">
        <v>5.76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2721.3300000000008</v>
      </c>
    </row>
    <row r="5" spans="1:121">
      <c r="A5" t="s">
        <v>47</v>
      </c>
      <c r="B5">
        <v>0</v>
      </c>
      <c r="C5">
        <v>0</v>
      </c>
      <c r="D5">
        <v>44.83</v>
      </c>
      <c r="E5">
        <v>0</v>
      </c>
      <c r="F5">
        <v>0</v>
      </c>
      <c r="G5">
        <v>56.04</v>
      </c>
      <c r="H5">
        <v>0</v>
      </c>
      <c r="I5">
        <v>23.57</v>
      </c>
      <c r="J5">
        <v>69.05</v>
      </c>
      <c r="K5">
        <v>683.14</v>
      </c>
      <c r="L5">
        <v>654.29999999999995</v>
      </c>
      <c r="M5">
        <v>92</v>
      </c>
      <c r="N5">
        <v>118.75</v>
      </c>
      <c r="O5">
        <v>124.32</v>
      </c>
      <c r="P5">
        <v>125.96</v>
      </c>
      <c r="Q5">
        <v>10.27</v>
      </c>
      <c r="R5">
        <v>42.39</v>
      </c>
      <c r="S5">
        <v>26.39</v>
      </c>
      <c r="T5">
        <v>0</v>
      </c>
      <c r="U5">
        <v>303.75</v>
      </c>
      <c r="V5">
        <v>20.8</v>
      </c>
      <c r="W5">
        <v>33.69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8.8800000000000008</v>
      </c>
      <c r="AG5">
        <v>43.79</v>
      </c>
      <c r="AH5">
        <v>0</v>
      </c>
      <c r="AI5">
        <v>0</v>
      </c>
      <c r="AJ5">
        <v>0</v>
      </c>
      <c r="AK5">
        <v>53.3</v>
      </c>
      <c r="AL5">
        <v>1.4</v>
      </c>
      <c r="AM5">
        <v>0</v>
      </c>
      <c r="AN5">
        <v>0</v>
      </c>
      <c r="AO5">
        <v>0</v>
      </c>
      <c r="AP5">
        <v>5.76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2732.5800000000008</v>
      </c>
    </row>
    <row r="6" spans="1:121">
      <c r="A6" t="s">
        <v>48</v>
      </c>
      <c r="B6">
        <v>0</v>
      </c>
      <c r="C6">
        <v>0</v>
      </c>
      <c r="D6">
        <v>44.83</v>
      </c>
      <c r="E6">
        <v>0</v>
      </c>
      <c r="F6">
        <v>0</v>
      </c>
      <c r="G6">
        <v>56.04</v>
      </c>
      <c r="H6">
        <v>0</v>
      </c>
      <c r="I6">
        <v>23.57</v>
      </c>
      <c r="J6">
        <v>69.05</v>
      </c>
      <c r="K6">
        <v>683.14</v>
      </c>
      <c r="L6">
        <v>654.29999999999995</v>
      </c>
      <c r="M6">
        <v>92</v>
      </c>
      <c r="N6">
        <v>118.75</v>
      </c>
      <c r="O6">
        <v>124.32</v>
      </c>
      <c r="P6">
        <v>125.96</v>
      </c>
      <c r="Q6">
        <v>10.27</v>
      </c>
      <c r="R6">
        <v>42.39</v>
      </c>
      <c r="S6">
        <v>26.39</v>
      </c>
      <c r="T6">
        <v>0</v>
      </c>
      <c r="U6">
        <v>315</v>
      </c>
      <c r="V6">
        <v>20.8</v>
      </c>
      <c r="W6">
        <v>33.69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8.8800000000000008</v>
      </c>
      <c r="AG6">
        <v>43.79</v>
      </c>
      <c r="AH6">
        <v>0</v>
      </c>
      <c r="AI6">
        <v>0</v>
      </c>
      <c r="AJ6">
        <v>0</v>
      </c>
      <c r="AK6">
        <v>53.3</v>
      </c>
      <c r="AL6">
        <v>1.4</v>
      </c>
      <c r="AM6">
        <v>0</v>
      </c>
      <c r="AN6">
        <v>0</v>
      </c>
      <c r="AO6">
        <v>0</v>
      </c>
      <c r="AP6">
        <v>5.76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2743.8300000000008</v>
      </c>
    </row>
    <row r="7" spans="1:121">
      <c r="A7" t="s">
        <v>49</v>
      </c>
      <c r="B7">
        <v>0</v>
      </c>
      <c r="C7">
        <v>0</v>
      </c>
      <c r="D7">
        <v>44.83</v>
      </c>
      <c r="E7">
        <v>0</v>
      </c>
      <c r="F7">
        <v>0</v>
      </c>
      <c r="G7">
        <v>56.04</v>
      </c>
      <c r="H7">
        <v>0</v>
      </c>
      <c r="I7">
        <v>23.57</v>
      </c>
      <c r="J7">
        <v>69.05</v>
      </c>
      <c r="K7">
        <v>683.14</v>
      </c>
      <c r="L7">
        <v>654.29999999999995</v>
      </c>
      <c r="M7">
        <v>92</v>
      </c>
      <c r="N7">
        <v>118.75</v>
      </c>
      <c r="O7">
        <v>124.32</v>
      </c>
      <c r="P7">
        <v>125.96</v>
      </c>
      <c r="Q7">
        <v>10.27</v>
      </c>
      <c r="R7">
        <v>42.39</v>
      </c>
      <c r="S7">
        <v>26.39</v>
      </c>
      <c r="T7">
        <v>0</v>
      </c>
      <c r="U7">
        <v>326.25</v>
      </c>
      <c r="V7">
        <v>20.8</v>
      </c>
      <c r="W7">
        <v>33.69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8.8800000000000008</v>
      </c>
      <c r="AG7">
        <v>43.79</v>
      </c>
      <c r="AH7">
        <v>0</v>
      </c>
      <c r="AI7">
        <v>0</v>
      </c>
      <c r="AJ7">
        <v>0</v>
      </c>
      <c r="AK7">
        <v>53.3</v>
      </c>
      <c r="AL7">
        <v>1.4</v>
      </c>
      <c r="AM7">
        <v>0</v>
      </c>
      <c r="AN7">
        <v>0</v>
      </c>
      <c r="AO7">
        <v>0</v>
      </c>
      <c r="AP7">
        <v>5.76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2755.0800000000008</v>
      </c>
    </row>
    <row r="8" spans="1:121">
      <c r="A8" t="s">
        <v>50</v>
      </c>
      <c r="B8">
        <v>0</v>
      </c>
      <c r="C8">
        <v>0</v>
      </c>
      <c r="D8">
        <v>44.83</v>
      </c>
      <c r="E8">
        <v>0</v>
      </c>
      <c r="F8">
        <v>0</v>
      </c>
      <c r="G8">
        <v>56.04</v>
      </c>
      <c r="H8">
        <v>0</v>
      </c>
      <c r="I8">
        <v>23.57</v>
      </c>
      <c r="J8">
        <v>69.05</v>
      </c>
      <c r="K8">
        <v>683.14</v>
      </c>
      <c r="L8">
        <v>654.29999999999995</v>
      </c>
      <c r="M8">
        <v>92</v>
      </c>
      <c r="N8">
        <v>118.75</v>
      </c>
      <c r="O8">
        <v>124.32</v>
      </c>
      <c r="P8">
        <v>125.96</v>
      </c>
      <c r="Q8">
        <v>10.27</v>
      </c>
      <c r="R8">
        <v>42.39</v>
      </c>
      <c r="S8">
        <v>26.39</v>
      </c>
      <c r="T8">
        <v>0</v>
      </c>
      <c r="U8">
        <v>337.5</v>
      </c>
      <c r="V8">
        <v>20.8</v>
      </c>
      <c r="W8">
        <v>33.69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8.8800000000000008</v>
      </c>
      <c r="AG8">
        <v>43.79</v>
      </c>
      <c r="AH8">
        <v>0</v>
      </c>
      <c r="AI8">
        <v>0</v>
      </c>
      <c r="AJ8">
        <v>0</v>
      </c>
      <c r="AK8">
        <v>53.3</v>
      </c>
      <c r="AL8">
        <v>1.4</v>
      </c>
      <c r="AM8">
        <v>0</v>
      </c>
      <c r="AN8">
        <v>0</v>
      </c>
      <c r="AO8">
        <v>0</v>
      </c>
      <c r="AP8">
        <v>5.76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2766.3300000000008</v>
      </c>
    </row>
    <row r="9" spans="1:121">
      <c r="A9" t="s">
        <v>51</v>
      </c>
      <c r="B9">
        <v>0</v>
      </c>
      <c r="C9">
        <v>0</v>
      </c>
      <c r="D9">
        <v>44.83</v>
      </c>
      <c r="E9">
        <v>0</v>
      </c>
      <c r="F9">
        <v>0</v>
      </c>
      <c r="G9">
        <v>56.04</v>
      </c>
      <c r="H9">
        <v>0</v>
      </c>
      <c r="I9">
        <v>23.57</v>
      </c>
      <c r="J9">
        <v>69.05</v>
      </c>
      <c r="K9">
        <v>683.14</v>
      </c>
      <c r="L9">
        <v>654.29999999999995</v>
      </c>
      <c r="M9">
        <v>92</v>
      </c>
      <c r="N9">
        <v>118.75</v>
      </c>
      <c r="O9">
        <v>124.32</v>
      </c>
      <c r="P9">
        <v>125.96</v>
      </c>
      <c r="Q9">
        <v>10.27</v>
      </c>
      <c r="R9">
        <v>42.39</v>
      </c>
      <c r="S9">
        <v>26.39</v>
      </c>
      <c r="T9">
        <v>0</v>
      </c>
      <c r="U9">
        <v>348.75</v>
      </c>
      <c r="V9">
        <v>20.8</v>
      </c>
      <c r="W9">
        <v>33.69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8.8800000000000008</v>
      </c>
      <c r="AG9">
        <v>43.79</v>
      </c>
      <c r="AH9">
        <v>0</v>
      </c>
      <c r="AI9">
        <v>0</v>
      </c>
      <c r="AJ9">
        <v>0</v>
      </c>
      <c r="AK9">
        <v>53.3</v>
      </c>
      <c r="AL9">
        <v>1.4</v>
      </c>
      <c r="AM9">
        <v>0</v>
      </c>
      <c r="AN9">
        <v>0</v>
      </c>
      <c r="AO9">
        <v>0</v>
      </c>
      <c r="AP9">
        <v>5.76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2777.5800000000008</v>
      </c>
    </row>
    <row r="10" spans="1:121">
      <c r="A10" t="s">
        <v>52</v>
      </c>
      <c r="B10">
        <v>0</v>
      </c>
      <c r="C10">
        <v>0</v>
      </c>
      <c r="D10">
        <v>44.83</v>
      </c>
      <c r="E10">
        <v>0</v>
      </c>
      <c r="F10">
        <v>0</v>
      </c>
      <c r="G10">
        <v>56.04</v>
      </c>
      <c r="H10">
        <v>0</v>
      </c>
      <c r="I10">
        <v>23.57</v>
      </c>
      <c r="J10">
        <v>69.05</v>
      </c>
      <c r="K10">
        <v>683.14</v>
      </c>
      <c r="L10">
        <v>654.29999999999995</v>
      </c>
      <c r="M10">
        <v>92</v>
      </c>
      <c r="N10">
        <v>118.75</v>
      </c>
      <c r="O10">
        <v>124.32</v>
      </c>
      <c r="P10">
        <v>125.96</v>
      </c>
      <c r="Q10">
        <v>10.27</v>
      </c>
      <c r="R10">
        <v>42.39</v>
      </c>
      <c r="S10">
        <v>26.39</v>
      </c>
      <c r="T10">
        <v>0</v>
      </c>
      <c r="U10">
        <v>360</v>
      </c>
      <c r="V10">
        <v>20.8</v>
      </c>
      <c r="W10">
        <v>33.69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8.8800000000000008</v>
      </c>
      <c r="AG10">
        <v>43.79</v>
      </c>
      <c r="AH10">
        <v>0</v>
      </c>
      <c r="AI10">
        <v>0</v>
      </c>
      <c r="AJ10">
        <v>0</v>
      </c>
      <c r="AK10">
        <v>53.3</v>
      </c>
      <c r="AL10">
        <v>1.4</v>
      </c>
      <c r="AM10">
        <v>0</v>
      </c>
      <c r="AN10">
        <v>0</v>
      </c>
      <c r="AO10">
        <v>0</v>
      </c>
      <c r="AP10">
        <v>5.76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2788.8300000000008</v>
      </c>
    </row>
    <row r="11" spans="1:121">
      <c r="A11" t="s">
        <v>53</v>
      </c>
      <c r="B11">
        <v>0</v>
      </c>
      <c r="C11">
        <v>0</v>
      </c>
      <c r="D11">
        <v>44.83</v>
      </c>
      <c r="E11">
        <v>0</v>
      </c>
      <c r="F11">
        <v>0</v>
      </c>
      <c r="G11">
        <v>56.04</v>
      </c>
      <c r="H11">
        <v>0</v>
      </c>
      <c r="I11">
        <v>23.57</v>
      </c>
      <c r="J11">
        <v>69.05</v>
      </c>
      <c r="K11">
        <v>683.14</v>
      </c>
      <c r="L11">
        <v>654.29999999999995</v>
      </c>
      <c r="M11">
        <v>92</v>
      </c>
      <c r="N11">
        <v>118.75</v>
      </c>
      <c r="O11">
        <v>124.32</v>
      </c>
      <c r="P11">
        <v>125.96</v>
      </c>
      <c r="Q11">
        <v>10.27</v>
      </c>
      <c r="R11">
        <v>42.39</v>
      </c>
      <c r="S11">
        <v>26.39</v>
      </c>
      <c r="T11">
        <v>0</v>
      </c>
      <c r="U11">
        <v>371.25</v>
      </c>
      <c r="V11">
        <v>20.8</v>
      </c>
      <c r="W11">
        <v>33.69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8.8800000000000008</v>
      </c>
      <c r="AG11">
        <v>43.79</v>
      </c>
      <c r="AH11">
        <v>0</v>
      </c>
      <c r="AI11">
        <v>0</v>
      </c>
      <c r="AJ11">
        <v>0</v>
      </c>
      <c r="AK11">
        <v>53.3</v>
      </c>
      <c r="AL11">
        <v>1.4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2794.3200000000006</v>
      </c>
    </row>
    <row r="12" spans="1:121">
      <c r="A12" t="s">
        <v>54</v>
      </c>
      <c r="B12">
        <v>0</v>
      </c>
      <c r="C12">
        <v>0</v>
      </c>
      <c r="D12">
        <v>44.83</v>
      </c>
      <c r="E12">
        <v>0</v>
      </c>
      <c r="F12">
        <v>0</v>
      </c>
      <c r="G12">
        <v>56.04</v>
      </c>
      <c r="H12">
        <v>0</v>
      </c>
      <c r="I12">
        <v>23.57</v>
      </c>
      <c r="J12">
        <v>69.05</v>
      </c>
      <c r="K12">
        <v>683.14</v>
      </c>
      <c r="L12">
        <v>654.29999999999995</v>
      </c>
      <c r="M12">
        <v>92</v>
      </c>
      <c r="N12">
        <v>118.75</v>
      </c>
      <c r="O12">
        <v>124.32</v>
      </c>
      <c r="P12">
        <v>125.96</v>
      </c>
      <c r="Q12">
        <v>10.27</v>
      </c>
      <c r="R12">
        <v>42.39</v>
      </c>
      <c r="S12">
        <v>26.39</v>
      </c>
      <c r="T12">
        <v>0</v>
      </c>
      <c r="U12">
        <v>382.5</v>
      </c>
      <c r="V12">
        <v>20.8</v>
      </c>
      <c r="W12">
        <v>33.69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8.8800000000000008</v>
      </c>
      <c r="AG12">
        <v>43.79</v>
      </c>
      <c r="AH12">
        <v>0</v>
      </c>
      <c r="AI12">
        <v>0</v>
      </c>
      <c r="AJ12">
        <v>0</v>
      </c>
      <c r="AK12">
        <v>53.3</v>
      </c>
      <c r="AL12">
        <v>1.4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2805.5700000000006</v>
      </c>
    </row>
    <row r="13" spans="1:121">
      <c r="A13" t="s">
        <v>55</v>
      </c>
      <c r="B13">
        <v>0</v>
      </c>
      <c r="C13">
        <v>0</v>
      </c>
      <c r="D13">
        <v>44.83</v>
      </c>
      <c r="E13">
        <v>0</v>
      </c>
      <c r="F13">
        <v>0</v>
      </c>
      <c r="G13">
        <v>56.04</v>
      </c>
      <c r="H13">
        <v>0</v>
      </c>
      <c r="I13">
        <v>23.57</v>
      </c>
      <c r="J13">
        <v>69.05</v>
      </c>
      <c r="K13">
        <v>683.14</v>
      </c>
      <c r="L13">
        <v>654.29999999999995</v>
      </c>
      <c r="M13">
        <v>92</v>
      </c>
      <c r="N13">
        <v>118.75</v>
      </c>
      <c r="O13">
        <v>124.32</v>
      </c>
      <c r="P13">
        <v>125.96</v>
      </c>
      <c r="Q13">
        <v>10.27</v>
      </c>
      <c r="R13">
        <v>42.39</v>
      </c>
      <c r="S13">
        <v>26.39</v>
      </c>
      <c r="T13">
        <v>0</v>
      </c>
      <c r="U13">
        <v>393.75</v>
      </c>
      <c r="V13">
        <v>20.8</v>
      </c>
      <c r="W13">
        <v>33.69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8.8800000000000008</v>
      </c>
      <c r="AG13">
        <v>43.79</v>
      </c>
      <c r="AH13">
        <v>0</v>
      </c>
      <c r="AI13">
        <v>0</v>
      </c>
      <c r="AJ13">
        <v>0</v>
      </c>
      <c r="AK13">
        <v>53.3</v>
      </c>
      <c r="AL13">
        <v>1.4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2816.8200000000006</v>
      </c>
    </row>
    <row r="14" spans="1:121">
      <c r="A14" t="s">
        <v>56</v>
      </c>
      <c r="B14">
        <v>0</v>
      </c>
      <c r="C14">
        <v>0</v>
      </c>
      <c r="D14">
        <v>45.05</v>
      </c>
      <c r="E14">
        <v>0</v>
      </c>
      <c r="F14">
        <v>0</v>
      </c>
      <c r="G14">
        <v>56.04</v>
      </c>
      <c r="H14">
        <v>0</v>
      </c>
      <c r="I14">
        <v>23.57</v>
      </c>
      <c r="J14">
        <v>69.05</v>
      </c>
      <c r="K14">
        <v>683.14</v>
      </c>
      <c r="L14">
        <v>654.29999999999995</v>
      </c>
      <c r="M14">
        <v>92</v>
      </c>
      <c r="N14">
        <v>118.75</v>
      </c>
      <c r="O14">
        <v>124.32</v>
      </c>
      <c r="P14">
        <v>125.96</v>
      </c>
      <c r="Q14">
        <v>10.27</v>
      </c>
      <c r="R14">
        <v>42.39</v>
      </c>
      <c r="S14">
        <v>26.39</v>
      </c>
      <c r="T14">
        <v>0</v>
      </c>
      <c r="U14">
        <v>405</v>
      </c>
      <c r="V14">
        <v>20.8</v>
      </c>
      <c r="W14">
        <v>33.69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8.8800000000000008</v>
      </c>
      <c r="AG14">
        <v>43.79</v>
      </c>
      <c r="AH14">
        <v>0</v>
      </c>
      <c r="AI14">
        <v>0</v>
      </c>
      <c r="AJ14">
        <v>0</v>
      </c>
      <c r="AK14">
        <v>53.3</v>
      </c>
      <c r="AL14">
        <v>1.4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2828.2900000000009</v>
      </c>
    </row>
    <row r="15" spans="1:121">
      <c r="A15" t="s">
        <v>57</v>
      </c>
      <c r="B15">
        <v>0</v>
      </c>
      <c r="C15">
        <v>0</v>
      </c>
      <c r="D15">
        <v>45.05</v>
      </c>
      <c r="E15">
        <v>0</v>
      </c>
      <c r="F15">
        <v>0</v>
      </c>
      <c r="G15">
        <v>56.04</v>
      </c>
      <c r="H15">
        <v>0</v>
      </c>
      <c r="I15">
        <v>23.57</v>
      </c>
      <c r="J15">
        <v>69.05</v>
      </c>
      <c r="K15">
        <v>683.14</v>
      </c>
      <c r="L15">
        <v>654.29999999999995</v>
      </c>
      <c r="M15">
        <v>92</v>
      </c>
      <c r="N15">
        <v>118.75</v>
      </c>
      <c r="O15">
        <v>124.32</v>
      </c>
      <c r="P15">
        <v>125.96</v>
      </c>
      <c r="Q15">
        <v>10.27</v>
      </c>
      <c r="R15">
        <v>42.39</v>
      </c>
      <c r="S15">
        <v>26.39</v>
      </c>
      <c r="T15">
        <v>0</v>
      </c>
      <c r="U15">
        <v>410.62</v>
      </c>
      <c r="V15">
        <v>20.8</v>
      </c>
      <c r="W15">
        <v>33.69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8.8800000000000008</v>
      </c>
      <c r="AG15">
        <v>43.79</v>
      </c>
      <c r="AH15">
        <v>0</v>
      </c>
      <c r="AI15">
        <v>0</v>
      </c>
      <c r="AJ15">
        <v>0</v>
      </c>
      <c r="AK15">
        <v>53.3</v>
      </c>
      <c r="AL15">
        <v>1.4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2833.9100000000008</v>
      </c>
    </row>
    <row r="16" spans="1:121">
      <c r="A16" t="s">
        <v>58</v>
      </c>
      <c r="B16">
        <v>0</v>
      </c>
      <c r="C16">
        <v>0</v>
      </c>
      <c r="D16">
        <v>45.05</v>
      </c>
      <c r="E16">
        <v>0</v>
      </c>
      <c r="F16">
        <v>0</v>
      </c>
      <c r="G16">
        <v>56.04</v>
      </c>
      <c r="H16">
        <v>0</v>
      </c>
      <c r="I16">
        <v>23.57</v>
      </c>
      <c r="J16">
        <v>69.05</v>
      </c>
      <c r="K16">
        <v>683.14</v>
      </c>
      <c r="L16">
        <v>654.29999999999995</v>
      </c>
      <c r="M16">
        <v>92</v>
      </c>
      <c r="N16">
        <v>118.75</v>
      </c>
      <c r="O16">
        <v>124.32</v>
      </c>
      <c r="P16">
        <v>125.96</v>
      </c>
      <c r="Q16">
        <v>10.27</v>
      </c>
      <c r="R16">
        <v>42.39</v>
      </c>
      <c r="S16">
        <v>26.39</v>
      </c>
      <c r="T16">
        <v>0</v>
      </c>
      <c r="U16">
        <v>410.62</v>
      </c>
      <c r="V16">
        <v>20.8</v>
      </c>
      <c r="W16">
        <v>33.69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8.8800000000000008</v>
      </c>
      <c r="AG16">
        <v>43.79</v>
      </c>
      <c r="AH16">
        <v>0</v>
      </c>
      <c r="AI16">
        <v>0</v>
      </c>
      <c r="AJ16">
        <v>0</v>
      </c>
      <c r="AK16">
        <v>53.3</v>
      </c>
      <c r="AL16">
        <v>1.4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2833.9100000000008</v>
      </c>
    </row>
    <row r="17" spans="1:117">
      <c r="A17" t="s">
        <v>59</v>
      </c>
      <c r="B17">
        <v>0</v>
      </c>
      <c r="C17">
        <v>0</v>
      </c>
      <c r="D17">
        <v>45.05</v>
      </c>
      <c r="E17">
        <v>0</v>
      </c>
      <c r="F17">
        <v>0</v>
      </c>
      <c r="G17">
        <v>56.04</v>
      </c>
      <c r="H17">
        <v>0</v>
      </c>
      <c r="I17">
        <v>23.57</v>
      </c>
      <c r="J17">
        <v>69.05</v>
      </c>
      <c r="K17">
        <v>683.14</v>
      </c>
      <c r="L17">
        <v>654.29999999999995</v>
      </c>
      <c r="M17">
        <v>92</v>
      </c>
      <c r="N17">
        <v>118.75</v>
      </c>
      <c r="O17">
        <v>124.32</v>
      </c>
      <c r="P17">
        <v>125.96</v>
      </c>
      <c r="Q17">
        <v>10.27</v>
      </c>
      <c r="R17">
        <v>42.39</v>
      </c>
      <c r="S17">
        <v>26.39</v>
      </c>
      <c r="T17">
        <v>0</v>
      </c>
      <c r="U17">
        <v>410.62</v>
      </c>
      <c r="V17">
        <v>20.8</v>
      </c>
      <c r="W17">
        <v>33.69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8.8800000000000008</v>
      </c>
      <c r="AG17">
        <v>43.79</v>
      </c>
      <c r="AH17">
        <v>0</v>
      </c>
      <c r="AI17">
        <v>0</v>
      </c>
      <c r="AJ17">
        <v>0</v>
      </c>
      <c r="AK17">
        <v>53.3</v>
      </c>
      <c r="AL17">
        <v>1.4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2833.9100000000008</v>
      </c>
    </row>
    <row r="18" spans="1:117">
      <c r="A18" t="s">
        <v>60</v>
      </c>
      <c r="B18">
        <v>0</v>
      </c>
      <c r="C18">
        <v>0</v>
      </c>
      <c r="D18">
        <v>45.05</v>
      </c>
      <c r="E18">
        <v>0</v>
      </c>
      <c r="F18">
        <v>0</v>
      </c>
      <c r="G18">
        <v>56.04</v>
      </c>
      <c r="H18">
        <v>0</v>
      </c>
      <c r="I18">
        <v>23.57</v>
      </c>
      <c r="J18">
        <v>69.05</v>
      </c>
      <c r="K18">
        <v>683.14</v>
      </c>
      <c r="L18">
        <v>654.29999999999995</v>
      </c>
      <c r="M18">
        <v>92</v>
      </c>
      <c r="N18">
        <v>118.75</v>
      </c>
      <c r="O18">
        <v>124.32</v>
      </c>
      <c r="P18">
        <v>125.96</v>
      </c>
      <c r="Q18">
        <v>10.27</v>
      </c>
      <c r="R18">
        <v>42.39</v>
      </c>
      <c r="S18">
        <v>26.39</v>
      </c>
      <c r="T18">
        <v>0</v>
      </c>
      <c r="U18">
        <v>410.62</v>
      </c>
      <c r="V18">
        <v>20.8</v>
      </c>
      <c r="W18">
        <v>33.69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8.8800000000000008</v>
      </c>
      <c r="AG18">
        <v>43.79</v>
      </c>
      <c r="AH18">
        <v>0</v>
      </c>
      <c r="AI18">
        <v>0</v>
      </c>
      <c r="AJ18">
        <v>0</v>
      </c>
      <c r="AK18">
        <v>53.3</v>
      </c>
      <c r="AL18">
        <v>1.4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2833.9100000000008</v>
      </c>
    </row>
    <row r="19" spans="1:117">
      <c r="A19" t="s">
        <v>61</v>
      </c>
      <c r="B19">
        <v>0</v>
      </c>
      <c r="C19">
        <v>0</v>
      </c>
      <c r="D19">
        <v>45.05</v>
      </c>
      <c r="E19">
        <v>0</v>
      </c>
      <c r="F19">
        <v>0</v>
      </c>
      <c r="G19">
        <v>56.04</v>
      </c>
      <c r="H19">
        <v>0</v>
      </c>
      <c r="I19">
        <v>23.57</v>
      </c>
      <c r="J19">
        <v>69.05</v>
      </c>
      <c r="K19">
        <v>683.14</v>
      </c>
      <c r="L19">
        <v>654.29999999999995</v>
      </c>
      <c r="M19">
        <v>92</v>
      </c>
      <c r="N19">
        <v>118.75</v>
      </c>
      <c r="O19">
        <v>124.32</v>
      </c>
      <c r="P19">
        <v>125.96</v>
      </c>
      <c r="Q19">
        <v>10.27</v>
      </c>
      <c r="R19">
        <v>42.39</v>
      </c>
      <c r="S19">
        <v>26.39</v>
      </c>
      <c r="T19">
        <v>0</v>
      </c>
      <c r="U19">
        <v>410.62</v>
      </c>
      <c r="V19">
        <v>20.8</v>
      </c>
      <c r="W19">
        <v>33.69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8.8800000000000008</v>
      </c>
      <c r="AG19">
        <v>43.79</v>
      </c>
      <c r="AH19">
        <v>0</v>
      </c>
      <c r="AI19">
        <v>0</v>
      </c>
      <c r="AJ19">
        <v>0</v>
      </c>
      <c r="AK19">
        <v>53.3</v>
      </c>
      <c r="AL19">
        <v>1.4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1.1100000000000001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2833.9100000000008</v>
      </c>
    </row>
    <row r="20" spans="1:117">
      <c r="A20" t="s">
        <v>62</v>
      </c>
      <c r="B20">
        <v>0</v>
      </c>
      <c r="C20">
        <v>0</v>
      </c>
      <c r="D20">
        <v>45.05</v>
      </c>
      <c r="E20">
        <v>0</v>
      </c>
      <c r="F20">
        <v>0</v>
      </c>
      <c r="G20">
        <v>56.04</v>
      </c>
      <c r="H20">
        <v>0</v>
      </c>
      <c r="I20">
        <v>23.57</v>
      </c>
      <c r="J20">
        <v>69.05</v>
      </c>
      <c r="K20">
        <v>683.14</v>
      </c>
      <c r="L20">
        <v>654.29999999999995</v>
      </c>
      <c r="M20">
        <v>92</v>
      </c>
      <c r="N20">
        <v>118.75</v>
      </c>
      <c r="O20">
        <v>124.32</v>
      </c>
      <c r="P20">
        <v>125.96</v>
      </c>
      <c r="Q20">
        <v>10.27</v>
      </c>
      <c r="R20">
        <v>42.39</v>
      </c>
      <c r="S20">
        <v>26.39</v>
      </c>
      <c r="T20">
        <v>0</v>
      </c>
      <c r="U20">
        <v>410.62</v>
      </c>
      <c r="V20">
        <v>20.8</v>
      </c>
      <c r="W20">
        <v>33.69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8.8800000000000008</v>
      </c>
      <c r="AG20">
        <v>43.79</v>
      </c>
      <c r="AH20">
        <v>0</v>
      </c>
      <c r="AI20">
        <v>0</v>
      </c>
      <c r="AJ20">
        <v>0</v>
      </c>
      <c r="AK20">
        <v>53.3</v>
      </c>
      <c r="AL20">
        <v>1.4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1.1100000000000001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2833.9100000000008</v>
      </c>
    </row>
    <row r="21" spans="1:117">
      <c r="A21" t="s">
        <v>63</v>
      </c>
      <c r="B21">
        <v>0</v>
      </c>
      <c r="C21">
        <v>0</v>
      </c>
      <c r="D21">
        <v>45.25</v>
      </c>
      <c r="E21">
        <v>0</v>
      </c>
      <c r="F21">
        <v>0</v>
      </c>
      <c r="G21">
        <v>56.04</v>
      </c>
      <c r="H21">
        <v>0</v>
      </c>
      <c r="I21">
        <v>23.57</v>
      </c>
      <c r="J21">
        <v>69.05</v>
      </c>
      <c r="K21">
        <v>683.14</v>
      </c>
      <c r="L21">
        <v>654.29999999999995</v>
      </c>
      <c r="M21">
        <v>92</v>
      </c>
      <c r="N21">
        <v>118.75</v>
      </c>
      <c r="O21">
        <v>124.32</v>
      </c>
      <c r="P21">
        <v>125.96</v>
      </c>
      <c r="Q21">
        <v>10.27</v>
      </c>
      <c r="R21">
        <v>42.39</v>
      </c>
      <c r="S21">
        <v>26.39</v>
      </c>
      <c r="T21">
        <v>0</v>
      </c>
      <c r="U21">
        <v>410.62</v>
      </c>
      <c r="V21">
        <v>20.8</v>
      </c>
      <c r="W21">
        <v>33.69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8.8800000000000008</v>
      </c>
      <c r="AG21">
        <v>43.79</v>
      </c>
      <c r="AH21">
        <v>0</v>
      </c>
      <c r="AI21">
        <v>0</v>
      </c>
      <c r="AJ21">
        <v>0</v>
      </c>
      <c r="AK21">
        <v>53.3</v>
      </c>
      <c r="AL21">
        <v>1.4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1.1100000000000001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2834.1100000000006</v>
      </c>
    </row>
    <row r="22" spans="1:117">
      <c r="A22" t="s">
        <v>64</v>
      </c>
      <c r="B22">
        <v>0</v>
      </c>
      <c r="C22">
        <v>0</v>
      </c>
      <c r="D22">
        <v>45.25</v>
      </c>
      <c r="E22">
        <v>0</v>
      </c>
      <c r="F22">
        <v>0</v>
      </c>
      <c r="G22">
        <v>56.04</v>
      </c>
      <c r="H22">
        <v>0</v>
      </c>
      <c r="I22">
        <v>23.57</v>
      </c>
      <c r="J22">
        <v>69.05</v>
      </c>
      <c r="K22">
        <v>683.14</v>
      </c>
      <c r="L22">
        <v>654.29999999999995</v>
      </c>
      <c r="M22">
        <v>92</v>
      </c>
      <c r="N22">
        <v>118.75</v>
      </c>
      <c r="O22">
        <v>124.32</v>
      </c>
      <c r="P22">
        <v>125.96</v>
      </c>
      <c r="Q22">
        <v>10.27</v>
      </c>
      <c r="R22">
        <v>42.39</v>
      </c>
      <c r="S22">
        <v>26.39</v>
      </c>
      <c r="T22">
        <v>0</v>
      </c>
      <c r="U22">
        <v>410.62</v>
      </c>
      <c r="V22">
        <v>20.8</v>
      </c>
      <c r="W22">
        <v>33.69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8.8800000000000008</v>
      </c>
      <c r="AG22">
        <v>43.79</v>
      </c>
      <c r="AH22">
        <v>0</v>
      </c>
      <c r="AI22">
        <v>0</v>
      </c>
      <c r="AJ22">
        <v>0</v>
      </c>
      <c r="AK22">
        <v>53.3</v>
      </c>
      <c r="AL22">
        <v>1.4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1.1100000000000001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2834.1100000000006</v>
      </c>
    </row>
    <row r="23" spans="1:117">
      <c r="A23" t="s">
        <v>65</v>
      </c>
      <c r="B23">
        <v>0</v>
      </c>
      <c r="C23">
        <v>0</v>
      </c>
      <c r="D23">
        <v>45.25</v>
      </c>
      <c r="E23">
        <v>0</v>
      </c>
      <c r="F23">
        <v>0</v>
      </c>
      <c r="G23">
        <v>56.04</v>
      </c>
      <c r="H23">
        <v>0</v>
      </c>
      <c r="I23">
        <v>23.57</v>
      </c>
      <c r="J23">
        <v>69.05</v>
      </c>
      <c r="K23">
        <v>683.14</v>
      </c>
      <c r="L23">
        <v>654.29999999999995</v>
      </c>
      <c r="M23">
        <v>92</v>
      </c>
      <c r="N23">
        <v>118.75</v>
      </c>
      <c r="O23">
        <v>124.32</v>
      </c>
      <c r="P23">
        <v>125.96</v>
      </c>
      <c r="Q23">
        <v>10.27</v>
      </c>
      <c r="R23">
        <v>42.39</v>
      </c>
      <c r="S23">
        <v>26.39</v>
      </c>
      <c r="T23">
        <v>0</v>
      </c>
      <c r="U23">
        <v>410.62</v>
      </c>
      <c r="V23">
        <v>20.8</v>
      </c>
      <c r="W23">
        <v>33.69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8.8800000000000008</v>
      </c>
      <c r="AG23">
        <v>43.79</v>
      </c>
      <c r="AH23">
        <v>0</v>
      </c>
      <c r="AI23">
        <v>0</v>
      </c>
      <c r="AJ23">
        <v>0</v>
      </c>
      <c r="AK23">
        <v>53.3</v>
      </c>
      <c r="AL23">
        <v>1.4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1.1100000000000001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2834.1100000000006</v>
      </c>
    </row>
    <row r="24" spans="1:117">
      <c r="A24" t="s">
        <v>66</v>
      </c>
      <c r="B24">
        <v>0</v>
      </c>
      <c r="C24">
        <v>0</v>
      </c>
      <c r="D24">
        <v>45.25</v>
      </c>
      <c r="E24">
        <v>0</v>
      </c>
      <c r="F24">
        <v>0</v>
      </c>
      <c r="G24">
        <v>56.04</v>
      </c>
      <c r="H24">
        <v>0</v>
      </c>
      <c r="I24">
        <v>23.57</v>
      </c>
      <c r="J24">
        <v>69.05</v>
      </c>
      <c r="K24">
        <v>683.14</v>
      </c>
      <c r="L24">
        <v>654.29999999999995</v>
      </c>
      <c r="M24">
        <v>92</v>
      </c>
      <c r="N24">
        <v>118.75</v>
      </c>
      <c r="O24">
        <v>124.32</v>
      </c>
      <c r="P24">
        <v>125.96</v>
      </c>
      <c r="Q24">
        <v>10.27</v>
      </c>
      <c r="R24">
        <v>42.39</v>
      </c>
      <c r="S24">
        <v>26.39</v>
      </c>
      <c r="T24">
        <v>0</v>
      </c>
      <c r="U24">
        <v>410.62</v>
      </c>
      <c r="V24">
        <v>20.8</v>
      </c>
      <c r="W24">
        <v>33.69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8.8800000000000008</v>
      </c>
      <c r="AG24">
        <v>43.79</v>
      </c>
      <c r="AH24">
        <v>0</v>
      </c>
      <c r="AI24">
        <v>0</v>
      </c>
      <c r="AJ24">
        <v>0</v>
      </c>
      <c r="AK24">
        <v>53.3</v>
      </c>
      <c r="AL24">
        <v>1.4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1.1100000000000001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2834.1100000000006</v>
      </c>
    </row>
    <row r="25" spans="1:117">
      <c r="A25" t="s">
        <v>67</v>
      </c>
      <c r="B25">
        <v>0</v>
      </c>
      <c r="C25">
        <v>0</v>
      </c>
      <c r="D25">
        <v>45.25</v>
      </c>
      <c r="E25">
        <v>0</v>
      </c>
      <c r="F25">
        <v>0</v>
      </c>
      <c r="G25">
        <v>56.04</v>
      </c>
      <c r="H25">
        <v>0</v>
      </c>
      <c r="I25">
        <v>23.57</v>
      </c>
      <c r="J25">
        <v>69.05</v>
      </c>
      <c r="K25">
        <v>683.14</v>
      </c>
      <c r="L25">
        <v>654.29999999999995</v>
      </c>
      <c r="M25">
        <v>92</v>
      </c>
      <c r="N25">
        <v>118.75</v>
      </c>
      <c r="O25">
        <v>124.32</v>
      </c>
      <c r="P25">
        <v>125.96</v>
      </c>
      <c r="Q25">
        <v>10.27</v>
      </c>
      <c r="R25">
        <v>42.39</v>
      </c>
      <c r="S25">
        <v>26.39</v>
      </c>
      <c r="T25">
        <v>0</v>
      </c>
      <c r="U25">
        <v>410.62</v>
      </c>
      <c r="V25">
        <v>20.8</v>
      </c>
      <c r="W25">
        <v>33.69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8.8800000000000008</v>
      </c>
      <c r="AG25">
        <v>43.79</v>
      </c>
      <c r="AH25">
        <v>23.39</v>
      </c>
      <c r="AI25">
        <v>0</v>
      </c>
      <c r="AJ25">
        <v>0</v>
      </c>
      <c r="AK25">
        <v>53.3</v>
      </c>
      <c r="AL25">
        <v>1.4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1.1100000000000001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2857.5000000000005</v>
      </c>
    </row>
    <row r="26" spans="1:117">
      <c r="A26" t="s">
        <v>68</v>
      </c>
      <c r="B26">
        <v>0</v>
      </c>
      <c r="C26">
        <v>0</v>
      </c>
      <c r="D26">
        <v>45.25</v>
      </c>
      <c r="E26">
        <v>0</v>
      </c>
      <c r="F26">
        <v>0</v>
      </c>
      <c r="G26">
        <v>56.04</v>
      </c>
      <c r="H26">
        <v>0</v>
      </c>
      <c r="I26">
        <v>23.57</v>
      </c>
      <c r="J26">
        <v>69.05</v>
      </c>
      <c r="K26">
        <v>683.14</v>
      </c>
      <c r="L26">
        <v>654.29999999999995</v>
      </c>
      <c r="M26">
        <v>92</v>
      </c>
      <c r="N26">
        <v>118.75</v>
      </c>
      <c r="O26">
        <v>124.32</v>
      </c>
      <c r="P26">
        <v>125.96</v>
      </c>
      <c r="Q26">
        <v>10.27</v>
      </c>
      <c r="R26">
        <v>42.39</v>
      </c>
      <c r="S26">
        <v>26.39</v>
      </c>
      <c r="T26">
        <v>0</v>
      </c>
      <c r="U26">
        <v>410.62</v>
      </c>
      <c r="V26">
        <v>20.8</v>
      </c>
      <c r="W26">
        <v>33.69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8.8800000000000008</v>
      </c>
      <c r="AG26">
        <v>43.79</v>
      </c>
      <c r="AH26">
        <v>23.39</v>
      </c>
      <c r="AI26">
        <v>0</v>
      </c>
      <c r="AJ26">
        <v>0</v>
      </c>
      <c r="AK26">
        <v>53.3</v>
      </c>
      <c r="AL26">
        <v>1.4</v>
      </c>
      <c r="AM26">
        <v>0</v>
      </c>
      <c r="AN26">
        <v>0</v>
      </c>
      <c r="AO26">
        <v>0</v>
      </c>
      <c r="AP26">
        <v>0</v>
      </c>
      <c r="AQ26">
        <v>14.93</v>
      </c>
      <c r="AR26">
        <v>1.1100000000000001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2872.4300000000003</v>
      </c>
    </row>
    <row r="27" spans="1:117">
      <c r="A27" t="s">
        <v>69</v>
      </c>
      <c r="B27">
        <v>0</v>
      </c>
      <c r="C27">
        <v>0</v>
      </c>
      <c r="D27">
        <v>45.25</v>
      </c>
      <c r="E27">
        <v>0</v>
      </c>
      <c r="F27">
        <v>0</v>
      </c>
      <c r="G27">
        <v>56.04</v>
      </c>
      <c r="H27">
        <v>0</v>
      </c>
      <c r="I27">
        <v>23.57</v>
      </c>
      <c r="J27">
        <v>69.05</v>
      </c>
      <c r="K27">
        <v>683.14</v>
      </c>
      <c r="L27">
        <v>654.29999999999995</v>
      </c>
      <c r="M27">
        <v>92</v>
      </c>
      <c r="N27">
        <v>118.75</v>
      </c>
      <c r="O27">
        <v>124.32</v>
      </c>
      <c r="P27">
        <v>125.96</v>
      </c>
      <c r="Q27">
        <v>10.27</v>
      </c>
      <c r="R27">
        <v>42.39</v>
      </c>
      <c r="S27">
        <v>26.39</v>
      </c>
      <c r="T27">
        <v>0</v>
      </c>
      <c r="U27">
        <v>410.62</v>
      </c>
      <c r="V27">
        <v>20.8</v>
      </c>
      <c r="W27">
        <v>33.69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8.8800000000000008</v>
      </c>
      <c r="AG27">
        <v>43.79</v>
      </c>
      <c r="AH27">
        <v>46.79</v>
      </c>
      <c r="AI27">
        <v>3.82</v>
      </c>
      <c r="AJ27">
        <v>0</v>
      </c>
      <c r="AK27">
        <v>53.3</v>
      </c>
      <c r="AL27">
        <v>1.4</v>
      </c>
      <c r="AM27">
        <v>0</v>
      </c>
      <c r="AN27">
        <v>0</v>
      </c>
      <c r="AO27">
        <v>0</v>
      </c>
      <c r="AP27">
        <v>0</v>
      </c>
      <c r="AQ27">
        <v>14.93</v>
      </c>
      <c r="AR27">
        <v>1.1100000000000001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2899.6500000000005</v>
      </c>
    </row>
    <row r="28" spans="1:117">
      <c r="A28" t="s">
        <v>70</v>
      </c>
      <c r="B28">
        <v>0</v>
      </c>
      <c r="C28">
        <v>0</v>
      </c>
      <c r="D28">
        <v>45.47</v>
      </c>
      <c r="E28">
        <v>0</v>
      </c>
      <c r="F28">
        <v>0</v>
      </c>
      <c r="G28">
        <v>56.04</v>
      </c>
      <c r="H28">
        <v>0</v>
      </c>
      <c r="I28">
        <v>23.57</v>
      </c>
      <c r="J28">
        <v>69.05</v>
      </c>
      <c r="K28">
        <v>683.14</v>
      </c>
      <c r="L28">
        <v>654.29999999999995</v>
      </c>
      <c r="M28">
        <v>92</v>
      </c>
      <c r="N28">
        <v>118.75</v>
      </c>
      <c r="O28">
        <v>124.32</v>
      </c>
      <c r="P28">
        <v>125.96</v>
      </c>
      <c r="Q28">
        <v>10.27</v>
      </c>
      <c r="R28">
        <v>42.39</v>
      </c>
      <c r="S28">
        <v>26.39</v>
      </c>
      <c r="T28">
        <v>0</v>
      </c>
      <c r="U28">
        <v>410.62</v>
      </c>
      <c r="V28">
        <v>20.8</v>
      </c>
      <c r="W28">
        <v>33.69</v>
      </c>
      <c r="X28">
        <v>148.30000000000001</v>
      </c>
      <c r="Y28">
        <v>0</v>
      </c>
      <c r="Z28">
        <v>0</v>
      </c>
      <c r="AA28">
        <v>0</v>
      </c>
      <c r="AB28">
        <v>3.33</v>
      </c>
      <c r="AC28">
        <v>0</v>
      </c>
      <c r="AD28">
        <v>7.92</v>
      </c>
      <c r="AE28">
        <v>16.48</v>
      </c>
      <c r="AF28">
        <v>8.8800000000000008</v>
      </c>
      <c r="AG28">
        <v>43.79</v>
      </c>
      <c r="AH28">
        <v>70.17</v>
      </c>
      <c r="AI28">
        <v>16.55</v>
      </c>
      <c r="AJ28">
        <v>0</v>
      </c>
      <c r="AK28">
        <v>53.3</v>
      </c>
      <c r="AL28">
        <v>1.4</v>
      </c>
      <c r="AM28">
        <v>0</v>
      </c>
      <c r="AN28">
        <v>0</v>
      </c>
      <c r="AO28">
        <v>0</v>
      </c>
      <c r="AP28">
        <v>0</v>
      </c>
      <c r="AQ28">
        <v>29.86</v>
      </c>
      <c r="AR28">
        <v>1.1100000000000001</v>
      </c>
      <c r="AS28">
        <v>4.3099999999999996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2962.1600000000012</v>
      </c>
    </row>
    <row r="29" spans="1:117">
      <c r="A29" t="s">
        <v>71</v>
      </c>
      <c r="B29">
        <v>0</v>
      </c>
      <c r="C29">
        <v>0</v>
      </c>
      <c r="D29">
        <v>45.47</v>
      </c>
      <c r="E29">
        <v>0</v>
      </c>
      <c r="F29">
        <v>0</v>
      </c>
      <c r="G29">
        <v>56.04</v>
      </c>
      <c r="H29">
        <v>0</v>
      </c>
      <c r="I29">
        <v>23.57</v>
      </c>
      <c r="J29">
        <v>69.05</v>
      </c>
      <c r="K29">
        <v>683.14</v>
      </c>
      <c r="L29">
        <v>634.29999999999995</v>
      </c>
      <c r="M29">
        <v>92</v>
      </c>
      <c r="N29">
        <v>118.75</v>
      </c>
      <c r="O29">
        <v>124.32</v>
      </c>
      <c r="P29">
        <v>125.96</v>
      </c>
      <c r="Q29">
        <v>10.27</v>
      </c>
      <c r="R29">
        <v>42.39</v>
      </c>
      <c r="S29">
        <v>26.39</v>
      </c>
      <c r="T29">
        <v>0</v>
      </c>
      <c r="U29">
        <v>410.62</v>
      </c>
      <c r="V29">
        <v>20.8</v>
      </c>
      <c r="W29">
        <v>33.69</v>
      </c>
      <c r="X29">
        <v>148.30000000000001</v>
      </c>
      <c r="Y29">
        <v>0</v>
      </c>
      <c r="Z29">
        <v>2.2000000000000002</v>
      </c>
      <c r="AA29">
        <v>12.01</v>
      </c>
      <c r="AB29">
        <v>13.17</v>
      </c>
      <c r="AC29">
        <v>9.67</v>
      </c>
      <c r="AD29">
        <v>7.92</v>
      </c>
      <c r="AE29">
        <v>32.950000000000003</v>
      </c>
      <c r="AF29">
        <v>8.8800000000000008</v>
      </c>
      <c r="AG29">
        <v>43.79</v>
      </c>
      <c r="AH29">
        <v>93.56</v>
      </c>
      <c r="AI29">
        <v>16.55</v>
      </c>
      <c r="AJ29">
        <v>0</v>
      </c>
      <c r="AK29">
        <v>53.3</v>
      </c>
      <c r="AL29">
        <v>1.4</v>
      </c>
      <c r="AM29">
        <v>0</v>
      </c>
      <c r="AN29">
        <v>0</v>
      </c>
      <c r="AO29">
        <v>0</v>
      </c>
      <c r="AP29">
        <v>0</v>
      </c>
      <c r="AQ29">
        <v>44.79</v>
      </c>
      <c r="AR29">
        <v>1.1100000000000001</v>
      </c>
      <c r="AS29">
        <v>4.3099999999999996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3030.670000000001</v>
      </c>
    </row>
    <row r="30" spans="1:117">
      <c r="A30" t="s">
        <v>72</v>
      </c>
      <c r="B30">
        <v>0</v>
      </c>
      <c r="C30">
        <v>0</v>
      </c>
      <c r="D30">
        <v>45.47</v>
      </c>
      <c r="E30">
        <v>0</v>
      </c>
      <c r="F30">
        <v>0</v>
      </c>
      <c r="G30">
        <v>56.04</v>
      </c>
      <c r="H30">
        <v>0</v>
      </c>
      <c r="I30">
        <v>23.57</v>
      </c>
      <c r="J30">
        <v>69.05</v>
      </c>
      <c r="K30">
        <v>683.14</v>
      </c>
      <c r="L30">
        <v>634.29999999999995</v>
      </c>
      <c r="M30">
        <v>92</v>
      </c>
      <c r="N30">
        <v>118.75</v>
      </c>
      <c r="O30">
        <v>124.32</v>
      </c>
      <c r="P30">
        <v>125.96</v>
      </c>
      <c r="Q30">
        <v>10.27</v>
      </c>
      <c r="R30">
        <v>42.39</v>
      </c>
      <c r="S30">
        <v>26.39</v>
      </c>
      <c r="T30">
        <v>0</v>
      </c>
      <c r="U30">
        <v>410.62</v>
      </c>
      <c r="V30">
        <v>20.8</v>
      </c>
      <c r="W30">
        <v>33.69</v>
      </c>
      <c r="X30">
        <v>148.30000000000001</v>
      </c>
      <c r="Y30">
        <v>0</v>
      </c>
      <c r="Z30">
        <v>13.04</v>
      </c>
      <c r="AA30">
        <v>12.25</v>
      </c>
      <c r="AB30">
        <v>26.34</v>
      </c>
      <c r="AC30">
        <v>19.38</v>
      </c>
      <c r="AD30">
        <v>27.41</v>
      </c>
      <c r="AE30">
        <v>32.950000000000003</v>
      </c>
      <c r="AF30">
        <v>9.86</v>
      </c>
      <c r="AG30">
        <v>43.79</v>
      </c>
      <c r="AH30">
        <v>116.96</v>
      </c>
      <c r="AI30">
        <v>16.55</v>
      </c>
      <c r="AJ30">
        <v>0</v>
      </c>
      <c r="AK30">
        <v>53.3</v>
      </c>
      <c r="AL30">
        <v>1.4</v>
      </c>
      <c r="AM30">
        <v>7.9</v>
      </c>
      <c r="AN30">
        <v>0</v>
      </c>
      <c r="AO30">
        <v>0</v>
      </c>
      <c r="AP30">
        <v>0</v>
      </c>
      <c r="AQ30">
        <v>62.24</v>
      </c>
      <c r="AR30">
        <v>1.1100000000000001</v>
      </c>
      <c r="AS30">
        <v>4.3099999999999996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3133.8500000000008</v>
      </c>
    </row>
    <row r="31" spans="1:117">
      <c r="A31" t="s">
        <v>73</v>
      </c>
      <c r="B31">
        <v>0</v>
      </c>
      <c r="C31">
        <v>0</v>
      </c>
      <c r="D31">
        <v>45.47</v>
      </c>
      <c r="E31">
        <v>0</v>
      </c>
      <c r="F31">
        <v>0</v>
      </c>
      <c r="G31">
        <v>56.04</v>
      </c>
      <c r="H31">
        <v>0</v>
      </c>
      <c r="I31">
        <v>23.57</v>
      </c>
      <c r="J31">
        <v>69.05</v>
      </c>
      <c r="K31">
        <v>682.79</v>
      </c>
      <c r="L31">
        <v>594.29999999999995</v>
      </c>
      <c r="M31">
        <v>92</v>
      </c>
      <c r="N31">
        <v>118.75</v>
      </c>
      <c r="O31">
        <v>124.32</v>
      </c>
      <c r="P31">
        <v>125.96</v>
      </c>
      <c r="Q31">
        <v>10.27</v>
      </c>
      <c r="R31">
        <v>42.39</v>
      </c>
      <c r="S31">
        <v>26.39</v>
      </c>
      <c r="T31">
        <v>0</v>
      </c>
      <c r="U31">
        <v>410.62</v>
      </c>
      <c r="V31">
        <v>20.8</v>
      </c>
      <c r="W31">
        <v>33.69</v>
      </c>
      <c r="X31">
        <v>148.30000000000001</v>
      </c>
      <c r="Y31">
        <v>0</v>
      </c>
      <c r="Z31">
        <v>13.04</v>
      </c>
      <c r="AA31">
        <v>28.1</v>
      </c>
      <c r="AB31">
        <v>26.34</v>
      </c>
      <c r="AC31">
        <v>19.38</v>
      </c>
      <c r="AD31">
        <v>27.41</v>
      </c>
      <c r="AE31">
        <v>32.950000000000003</v>
      </c>
      <c r="AF31">
        <v>9.86</v>
      </c>
      <c r="AG31">
        <v>43.79</v>
      </c>
      <c r="AH31">
        <v>116.96</v>
      </c>
      <c r="AI31">
        <v>16.55</v>
      </c>
      <c r="AJ31">
        <v>0</v>
      </c>
      <c r="AK31">
        <v>53.3</v>
      </c>
      <c r="AL31">
        <v>1.4</v>
      </c>
      <c r="AM31">
        <v>7.9</v>
      </c>
      <c r="AN31">
        <v>0</v>
      </c>
      <c r="AO31">
        <v>0</v>
      </c>
      <c r="AP31">
        <v>0</v>
      </c>
      <c r="AQ31">
        <v>62.24</v>
      </c>
      <c r="AR31">
        <v>1.33</v>
      </c>
      <c r="AS31">
        <v>4.3099999999999996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3109.5700000000006</v>
      </c>
    </row>
    <row r="32" spans="1:117">
      <c r="A32" t="s">
        <v>74</v>
      </c>
      <c r="B32">
        <v>0</v>
      </c>
      <c r="C32">
        <v>0</v>
      </c>
      <c r="D32">
        <v>45.47</v>
      </c>
      <c r="E32">
        <v>0</v>
      </c>
      <c r="F32">
        <v>0</v>
      </c>
      <c r="G32">
        <v>56.04</v>
      </c>
      <c r="H32">
        <v>0</v>
      </c>
      <c r="I32">
        <v>23.57</v>
      </c>
      <c r="J32">
        <v>69.05</v>
      </c>
      <c r="K32">
        <v>682.79</v>
      </c>
      <c r="L32">
        <v>594.29999999999995</v>
      </c>
      <c r="M32">
        <v>92</v>
      </c>
      <c r="N32">
        <v>118.75</v>
      </c>
      <c r="O32">
        <v>124.32</v>
      </c>
      <c r="P32">
        <v>125.96</v>
      </c>
      <c r="Q32">
        <v>10.27</v>
      </c>
      <c r="R32">
        <v>42.39</v>
      </c>
      <c r="S32">
        <v>26.39</v>
      </c>
      <c r="T32">
        <v>0</v>
      </c>
      <c r="U32">
        <v>410.62</v>
      </c>
      <c r="V32">
        <v>20.8</v>
      </c>
      <c r="W32">
        <v>33.69</v>
      </c>
      <c r="X32">
        <v>148.30000000000001</v>
      </c>
      <c r="Y32">
        <v>0</v>
      </c>
      <c r="Z32">
        <v>13.04</v>
      </c>
      <c r="AA32">
        <v>28.1</v>
      </c>
      <c r="AB32">
        <v>26.34</v>
      </c>
      <c r="AC32">
        <v>19.38</v>
      </c>
      <c r="AD32">
        <v>27.41</v>
      </c>
      <c r="AE32">
        <v>32.950000000000003</v>
      </c>
      <c r="AF32">
        <v>9.86</v>
      </c>
      <c r="AG32">
        <v>43.79</v>
      </c>
      <c r="AH32">
        <v>116.96</v>
      </c>
      <c r="AI32">
        <v>16.55</v>
      </c>
      <c r="AJ32">
        <v>0</v>
      </c>
      <c r="AK32">
        <v>53.3</v>
      </c>
      <c r="AL32">
        <v>9.2899999999999991</v>
      </c>
      <c r="AM32">
        <v>7.9</v>
      </c>
      <c r="AN32">
        <v>0</v>
      </c>
      <c r="AO32">
        <v>0</v>
      </c>
      <c r="AP32">
        <v>0</v>
      </c>
      <c r="AQ32">
        <v>62.24</v>
      </c>
      <c r="AR32">
        <v>1.33</v>
      </c>
      <c r="AS32">
        <v>4.3099999999999996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3117.4600000000005</v>
      </c>
    </row>
    <row r="33" spans="1:117">
      <c r="A33" t="s">
        <v>75</v>
      </c>
      <c r="B33">
        <v>0</v>
      </c>
      <c r="C33">
        <v>0</v>
      </c>
      <c r="D33">
        <v>45.47</v>
      </c>
      <c r="E33">
        <v>0</v>
      </c>
      <c r="F33">
        <v>0</v>
      </c>
      <c r="G33">
        <v>56.04</v>
      </c>
      <c r="H33">
        <v>0</v>
      </c>
      <c r="I33">
        <v>23.57</v>
      </c>
      <c r="J33">
        <v>69.05</v>
      </c>
      <c r="K33">
        <v>682.79</v>
      </c>
      <c r="L33">
        <v>594.29999999999995</v>
      </c>
      <c r="M33">
        <v>92</v>
      </c>
      <c r="N33">
        <v>118.75</v>
      </c>
      <c r="O33">
        <v>124.32</v>
      </c>
      <c r="P33">
        <v>125.96</v>
      </c>
      <c r="Q33">
        <v>10.27</v>
      </c>
      <c r="R33">
        <v>42.39</v>
      </c>
      <c r="S33">
        <v>26.39</v>
      </c>
      <c r="T33">
        <v>0</v>
      </c>
      <c r="U33">
        <v>410.62</v>
      </c>
      <c r="V33">
        <v>20.8</v>
      </c>
      <c r="W33">
        <v>33.69</v>
      </c>
      <c r="X33">
        <v>148.30000000000001</v>
      </c>
      <c r="Y33">
        <v>0</v>
      </c>
      <c r="Z33">
        <v>13.04</v>
      </c>
      <c r="AA33">
        <v>28.1</v>
      </c>
      <c r="AB33">
        <v>26.34</v>
      </c>
      <c r="AC33">
        <v>19.38</v>
      </c>
      <c r="AD33">
        <v>27.41</v>
      </c>
      <c r="AE33">
        <v>32.950000000000003</v>
      </c>
      <c r="AF33">
        <v>9.86</v>
      </c>
      <c r="AG33">
        <v>43.79</v>
      </c>
      <c r="AH33">
        <v>116.96</v>
      </c>
      <c r="AI33">
        <v>16.55</v>
      </c>
      <c r="AJ33">
        <v>0</v>
      </c>
      <c r="AK33">
        <v>53.3</v>
      </c>
      <c r="AL33">
        <v>41.83</v>
      </c>
      <c r="AM33">
        <v>8.19</v>
      </c>
      <c r="AN33">
        <v>0</v>
      </c>
      <c r="AO33">
        <v>0</v>
      </c>
      <c r="AP33">
        <v>5.76</v>
      </c>
      <c r="AQ33">
        <v>62.24</v>
      </c>
      <c r="AR33">
        <v>26.49</v>
      </c>
      <c r="AS33">
        <v>4.3099999999999996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3181.2100000000005</v>
      </c>
    </row>
    <row r="34" spans="1:117">
      <c r="A34" t="s">
        <v>76</v>
      </c>
      <c r="B34">
        <v>0</v>
      </c>
      <c r="C34">
        <v>0</v>
      </c>
      <c r="D34">
        <v>45.47</v>
      </c>
      <c r="E34">
        <v>0</v>
      </c>
      <c r="F34">
        <v>0</v>
      </c>
      <c r="G34">
        <v>56.04</v>
      </c>
      <c r="H34">
        <v>0</v>
      </c>
      <c r="I34">
        <v>23.57</v>
      </c>
      <c r="J34">
        <v>69.05</v>
      </c>
      <c r="K34">
        <v>682.79</v>
      </c>
      <c r="L34">
        <v>594.29999999999995</v>
      </c>
      <c r="M34">
        <v>92</v>
      </c>
      <c r="N34">
        <v>118.75</v>
      </c>
      <c r="O34">
        <v>124.32</v>
      </c>
      <c r="P34">
        <v>125.96</v>
      </c>
      <c r="Q34">
        <v>10.27</v>
      </c>
      <c r="R34">
        <v>42.39</v>
      </c>
      <c r="S34">
        <v>26.39</v>
      </c>
      <c r="T34">
        <v>0</v>
      </c>
      <c r="U34">
        <v>410.62</v>
      </c>
      <c r="V34">
        <v>20.8</v>
      </c>
      <c r="W34">
        <v>33.69</v>
      </c>
      <c r="X34">
        <v>148.30000000000001</v>
      </c>
      <c r="Y34">
        <v>0</v>
      </c>
      <c r="Z34">
        <v>13.04</v>
      </c>
      <c r="AA34">
        <v>28.1</v>
      </c>
      <c r="AB34">
        <v>26.34</v>
      </c>
      <c r="AC34">
        <v>19.38</v>
      </c>
      <c r="AD34">
        <v>27.41</v>
      </c>
      <c r="AE34">
        <v>32.950000000000003</v>
      </c>
      <c r="AF34">
        <v>9.86</v>
      </c>
      <c r="AG34">
        <v>43.79</v>
      </c>
      <c r="AH34">
        <v>116.96</v>
      </c>
      <c r="AI34">
        <v>3.56</v>
      </c>
      <c r="AJ34">
        <v>0</v>
      </c>
      <c r="AK34">
        <v>53.3</v>
      </c>
      <c r="AL34">
        <v>41.83</v>
      </c>
      <c r="AM34">
        <v>8.19</v>
      </c>
      <c r="AN34">
        <v>0</v>
      </c>
      <c r="AO34">
        <v>0</v>
      </c>
      <c r="AP34">
        <v>5.76</v>
      </c>
      <c r="AQ34">
        <v>62.24</v>
      </c>
      <c r="AR34">
        <v>26.49</v>
      </c>
      <c r="AS34">
        <v>4.3099999999999996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3168.2200000000003</v>
      </c>
    </row>
    <row r="35" spans="1:117">
      <c r="A35" t="s">
        <v>77</v>
      </c>
      <c r="B35">
        <v>0</v>
      </c>
      <c r="C35">
        <v>0</v>
      </c>
      <c r="D35">
        <v>45.47</v>
      </c>
      <c r="E35">
        <v>0</v>
      </c>
      <c r="F35">
        <v>0</v>
      </c>
      <c r="G35">
        <v>56.04</v>
      </c>
      <c r="H35">
        <v>0</v>
      </c>
      <c r="I35">
        <v>23.57</v>
      </c>
      <c r="J35">
        <v>69.05</v>
      </c>
      <c r="K35">
        <v>682.79</v>
      </c>
      <c r="L35">
        <v>554.29999999999995</v>
      </c>
      <c r="M35">
        <v>92</v>
      </c>
      <c r="N35">
        <v>118.75</v>
      </c>
      <c r="O35">
        <v>124.32</v>
      </c>
      <c r="P35">
        <v>125.96</v>
      </c>
      <c r="Q35">
        <v>10.27</v>
      </c>
      <c r="R35">
        <v>42.39</v>
      </c>
      <c r="S35">
        <v>26.39</v>
      </c>
      <c r="T35">
        <v>0</v>
      </c>
      <c r="U35">
        <v>410.62</v>
      </c>
      <c r="V35">
        <v>20.8</v>
      </c>
      <c r="W35">
        <v>33.69</v>
      </c>
      <c r="X35">
        <v>148.30000000000001</v>
      </c>
      <c r="Y35">
        <v>0</v>
      </c>
      <c r="Z35">
        <v>13.04</v>
      </c>
      <c r="AA35">
        <v>28.1</v>
      </c>
      <c r="AB35">
        <v>26.34</v>
      </c>
      <c r="AC35">
        <v>19.38</v>
      </c>
      <c r="AD35">
        <v>27.41</v>
      </c>
      <c r="AE35">
        <v>32.950000000000003</v>
      </c>
      <c r="AF35">
        <v>9.86</v>
      </c>
      <c r="AG35">
        <v>43.79</v>
      </c>
      <c r="AH35">
        <v>93.56</v>
      </c>
      <c r="AI35">
        <v>0</v>
      </c>
      <c r="AJ35">
        <v>0</v>
      </c>
      <c r="AK35">
        <v>53.3</v>
      </c>
      <c r="AL35">
        <v>41.83</v>
      </c>
      <c r="AM35">
        <v>8.19</v>
      </c>
      <c r="AN35">
        <v>0</v>
      </c>
      <c r="AO35">
        <v>0</v>
      </c>
      <c r="AP35">
        <v>5.76</v>
      </c>
      <c r="AQ35">
        <v>62.24</v>
      </c>
      <c r="AR35">
        <v>26.49</v>
      </c>
      <c r="AS35">
        <v>4.3099999999999996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3101.26</v>
      </c>
    </row>
    <row r="36" spans="1:117">
      <c r="A36" t="s">
        <v>78</v>
      </c>
      <c r="B36">
        <v>0</v>
      </c>
      <c r="C36">
        <v>0</v>
      </c>
      <c r="D36">
        <v>45.47</v>
      </c>
      <c r="E36">
        <v>0</v>
      </c>
      <c r="F36">
        <v>0</v>
      </c>
      <c r="G36">
        <v>56.04</v>
      </c>
      <c r="H36">
        <v>0</v>
      </c>
      <c r="I36">
        <v>23.57</v>
      </c>
      <c r="J36">
        <v>69.05</v>
      </c>
      <c r="K36">
        <v>682.79</v>
      </c>
      <c r="L36">
        <v>554.29999999999995</v>
      </c>
      <c r="M36">
        <v>92</v>
      </c>
      <c r="N36">
        <v>118.75</v>
      </c>
      <c r="O36">
        <v>124.32</v>
      </c>
      <c r="P36">
        <v>125.96</v>
      </c>
      <c r="Q36">
        <v>10.27</v>
      </c>
      <c r="R36">
        <v>42.39</v>
      </c>
      <c r="S36">
        <v>26.39</v>
      </c>
      <c r="T36">
        <v>0</v>
      </c>
      <c r="U36">
        <v>410.62</v>
      </c>
      <c r="V36">
        <v>20.8</v>
      </c>
      <c r="W36">
        <v>33.69</v>
      </c>
      <c r="X36">
        <v>148.30000000000001</v>
      </c>
      <c r="Y36">
        <v>0</v>
      </c>
      <c r="Z36">
        <v>13.04</v>
      </c>
      <c r="AA36">
        <v>28.1</v>
      </c>
      <c r="AB36">
        <v>26.34</v>
      </c>
      <c r="AC36">
        <v>19.38</v>
      </c>
      <c r="AD36">
        <v>18.27</v>
      </c>
      <c r="AE36">
        <v>32.950000000000003</v>
      </c>
      <c r="AF36">
        <v>9.86</v>
      </c>
      <c r="AG36">
        <v>43.79</v>
      </c>
      <c r="AH36">
        <v>93.56</v>
      </c>
      <c r="AI36">
        <v>0</v>
      </c>
      <c r="AJ36">
        <v>0</v>
      </c>
      <c r="AK36">
        <v>53.3</v>
      </c>
      <c r="AL36">
        <v>41.83</v>
      </c>
      <c r="AM36">
        <v>8.19</v>
      </c>
      <c r="AN36">
        <v>0</v>
      </c>
      <c r="AO36">
        <v>0</v>
      </c>
      <c r="AP36">
        <v>5.76</v>
      </c>
      <c r="AQ36">
        <v>62.24</v>
      </c>
      <c r="AR36">
        <v>4.41</v>
      </c>
      <c r="AS36">
        <v>4.3099999999999996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3070.0400000000004</v>
      </c>
    </row>
    <row r="37" spans="1:117">
      <c r="A37" t="s">
        <v>79</v>
      </c>
      <c r="B37">
        <v>0</v>
      </c>
      <c r="C37">
        <v>0</v>
      </c>
      <c r="D37">
        <v>45.25</v>
      </c>
      <c r="E37">
        <v>0</v>
      </c>
      <c r="F37">
        <v>0</v>
      </c>
      <c r="G37">
        <v>56.04</v>
      </c>
      <c r="H37">
        <v>0</v>
      </c>
      <c r="I37">
        <v>23.57</v>
      </c>
      <c r="J37">
        <v>69.05</v>
      </c>
      <c r="K37">
        <v>682.79</v>
      </c>
      <c r="L37">
        <v>554.29999999999995</v>
      </c>
      <c r="M37">
        <v>92</v>
      </c>
      <c r="N37">
        <v>118.75</v>
      </c>
      <c r="O37">
        <v>124.32</v>
      </c>
      <c r="P37">
        <v>125.96</v>
      </c>
      <c r="Q37">
        <v>10.27</v>
      </c>
      <c r="R37">
        <v>42.39</v>
      </c>
      <c r="S37">
        <v>26.39</v>
      </c>
      <c r="T37">
        <v>0</v>
      </c>
      <c r="U37">
        <v>410.62</v>
      </c>
      <c r="V37">
        <v>20.8</v>
      </c>
      <c r="W37">
        <v>33.69</v>
      </c>
      <c r="X37">
        <v>148.30000000000001</v>
      </c>
      <c r="Y37">
        <v>0</v>
      </c>
      <c r="Z37">
        <v>2.2000000000000002</v>
      </c>
      <c r="AA37">
        <v>12.01</v>
      </c>
      <c r="AB37">
        <v>13.17</v>
      </c>
      <c r="AC37">
        <v>9.67</v>
      </c>
      <c r="AD37">
        <v>7.92</v>
      </c>
      <c r="AE37">
        <v>16.48</v>
      </c>
      <c r="AF37">
        <v>8.8800000000000008</v>
      </c>
      <c r="AG37">
        <v>43.79</v>
      </c>
      <c r="AH37">
        <v>70.17</v>
      </c>
      <c r="AI37">
        <v>0</v>
      </c>
      <c r="AJ37">
        <v>0</v>
      </c>
      <c r="AK37">
        <v>53.3</v>
      </c>
      <c r="AL37">
        <v>41.83</v>
      </c>
      <c r="AM37">
        <v>0</v>
      </c>
      <c r="AN37">
        <v>0</v>
      </c>
      <c r="AO37">
        <v>0</v>
      </c>
      <c r="AP37">
        <v>0.9</v>
      </c>
      <c r="AQ37">
        <v>62.24</v>
      </c>
      <c r="AR37">
        <v>3.31</v>
      </c>
      <c r="AS37">
        <v>4.3099999999999996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2954.670000000001</v>
      </c>
    </row>
    <row r="38" spans="1:117">
      <c r="A38" t="s">
        <v>80</v>
      </c>
      <c r="B38">
        <v>0</v>
      </c>
      <c r="C38">
        <v>0</v>
      </c>
      <c r="D38">
        <v>45.05</v>
      </c>
      <c r="E38">
        <v>0</v>
      </c>
      <c r="F38">
        <v>0</v>
      </c>
      <c r="G38">
        <v>56.04</v>
      </c>
      <c r="H38">
        <v>0</v>
      </c>
      <c r="I38">
        <v>23.57</v>
      </c>
      <c r="J38">
        <v>69.05</v>
      </c>
      <c r="K38">
        <v>682.79</v>
      </c>
      <c r="L38">
        <v>554.29999999999995</v>
      </c>
      <c r="M38">
        <v>92</v>
      </c>
      <c r="N38">
        <v>118.75</v>
      </c>
      <c r="O38">
        <v>124.32</v>
      </c>
      <c r="P38">
        <v>125.96</v>
      </c>
      <c r="Q38">
        <v>10.27</v>
      </c>
      <c r="R38">
        <v>42.39</v>
      </c>
      <c r="S38">
        <v>26.39</v>
      </c>
      <c r="T38">
        <v>0</v>
      </c>
      <c r="U38">
        <v>410.62</v>
      </c>
      <c r="V38">
        <v>20.8</v>
      </c>
      <c r="W38">
        <v>33.69</v>
      </c>
      <c r="X38">
        <v>148.30000000000001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16.48</v>
      </c>
      <c r="AF38">
        <v>8.8800000000000008</v>
      </c>
      <c r="AG38">
        <v>43.79</v>
      </c>
      <c r="AH38">
        <v>70.17</v>
      </c>
      <c r="AI38">
        <v>0</v>
      </c>
      <c r="AJ38">
        <v>0</v>
      </c>
      <c r="AK38">
        <v>53.3</v>
      </c>
      <c r="AL38">
        <v>41.83</v>
      </c>
      <c r="AM38">
        <v>0</v>
      </c>
      <c r="AN38">
        <v>0</v>
      </c>
      <c r="AO38">
        <v>0</v>
      </c>
      <c r="AP38">
        <v>0.9</v>
      </c>
      <c r="AQ38">
        <v>44.79</v>
      </c>
      <c r="AR38">
        <v>2.21</v>
      </c>
      <c r="AS38">
        <v>4.3099999999999996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2890.9500000000007</v>
      </c>
    </row>
    <row r="39" spans="1:117">
      <c r="A39" t="s">
        <v>81</v>
      </c>
      <c r="B39">
        <v>0</v>
      </c>
      <c r="C39">
        <v>0</v>
      </c>
      <c r="D39">
        <v>44.83</v>
      </c>
      <c r="E39">
        <v>0</v>
      </c>
      <c r="F39">
        <v>0</v>
      </c>
      <c r="G39">
        <v>56.04</v>
      </c>
      <c r="H39">
        <v>0</v>
      </c>
      <c r="I39">
        <v>23.57</v>
      </c>
      <c r="J39">
        <v>69.05</v>
      </c>
      <c r="K39">
        <v>682.79</v>
      </c>
      <c r="L39">
        <v>524.29999999999995</v>
      </c>
      <c r="M39">
        <v>92</v>
      </c>
      <c r="N39">
        <v>118.75</v>
      </c>
      <c r="O39">
        <v>124.32</v>
      </c>
      <c r="P39">
        <v>125.96</v>
      </c>
      <c r="Q39">
        <v>10.27</v>
      </c>
      <c r="R39">
        <v>42.39</v>
      </c>
      <c r="S39">
        <v>26.39</v>
      </c>
      <c r="T39">
        <v>0</v>
      </c>
      <c r="U39">
        <v>410.62</v>
      </c>
      <c r="V39">
        <v>20.8</v>
      </c>
      <c r="W39">
        <v>33.69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8.8800000000000008</v>
      </c>
      <c r="AG39">
        <v>43.79</v>
      </c>
      <c r="AH39">
        <v>46.79</v>
      </c>
      <c r="AI39">
        <v>0</v>
      </c>
      <c r="AJ39">
        <v>0</v>
      </c>
      <c r="AK39">
        <v>53.3</v>
      </c>
      <c r="AL39">
        <v>9.2899999999999991</v>
      </c>
      <c r="AM39">
        <v>0</v>
      </c>
      <c r="AN39">
        <v>0</v>
      </c>
      <c r="AO39">
        <v>0</v>
      </c>
      <c r="AP39">
        <v>0.9</v>
      </c>
      <c r="AQ39">
        <v>44.79</v>
      </c>
      <c r="AR39">
        <v>2.21</v>
      </c>
      <c r="AS39">
        <v>4.3099999999999996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2804.8100000000009</v>
      </c>
    </row>
    <row r="40" spans="1:117">
      <c r="A40" t="s">
        <v>82</v>
      </c>
      <c r="B40">
        <v>0</v>
      </c>
      <c r="C40">
        <v>0</v>
      </c>
      <c r="D40">
        <v>44.83</v>
      </c>
      <c r="E40">
        <v>0</v>
      </c>
      <c r="F40">
        <v>0</v>
      </c>
      <c r="G40">
        <v>56.04</v>
      </c>
      <c r="H40">
        <v>0</v>
      </c>
      <c r="I40">
        <v>23.57</v>
      </c>
      <c r="J40">
        <v>69.05</v>
      </c>
      <c r="K40">
        <v>682.79</v>
      </c>
      <c r="L40">
        <v>524.29999999999995</v>
      </c>
      <c r="M40">
        <v>92</v>
      </c>
      <c r="N40">
        <v>118.75</v>
      </c>
      <c r="O40">
        <v>124.32</v>
      </c>
      <c r="P40">
        <v>125.96</v>
      </c>
      <c r="Q40">
        <v>10.27</v>
      </c>
      <c r="R40">
        <v>42.39</v>
      </c>
      <c r="S40">
        <v>26.39</v>
      </c>
      <c r="T40">
        <v>0</v>
      </c>
      <c r="U40">
        <v>410.62</v>
      </c>
      <c r="V40">
        <v>20.8</v>
      </c>
      <c r="W40">
        <v>33.69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8.8800000000000008</v>
      </c>
      <c r="AG40">
        <v>43.79</v>
      </c>
      <c r="AH40">
        <v>46.79</v>
      </c>
      <c r="AI40">
        <v>0</v>
      </c>
      <c r="AJ40">
        <v>0</v>
      </c>
      <c r="AK40">
        <v>53.3</v>
      </c>
      <c r="AL40">
        <v>1.4</v>
      </c>
      <c r="AM40">
        <v>0</v>
      </c>
      <c r="AN40">
        <v>0</v>
      </c>
      <c r="AO40">
        <v>0</v>
      </c>
      <c r="AP40">
        <v>0.9</v>
      </c>
      <c r="AQ40">
        <v>31.12</v>
      </c>
      <c r="AR40">
        <v>2.21</v>
      </c>
      <c r="AS40">
        <v>4.3099999999999996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2783.2500000000009</v>
      </c>
    </row>
    <row r="41" spans="1:117">
      <c r="A41" t="s">
        <v>83</v>
      </c>
      <c r="B41">
        <v>0</v>
      </c>
      <c r="C41">
        <v>0</v>
      </c>
      <c r="D41">
        <v>44.63</v>
      </c>
      <c r="E41">
        <v>0</v>
      </c>
      <c r="F41">
        <v>0</v>
      </c>
      <c r="G41">
        <v>56.04</v>
      </c>
      <c r="H41">
        <v>0</v>
      </c>
      <c r="I41">
        <v>23.57</v>
      </c>
      <c r="J41">
        <v>69.05</v>
      </c>
      <c r="K41">
        <v>682.79</v>
      </c>
      <c r="L41">
        <v>524.29999999999995</v>
      </c>
      <c r="M41">
        <v>92</v>
      </c>
      <c r="N41">
        <v>118.75</v>
      </c>
      <c r="O41">
        <v>124.32</v>
      </c>
      <c r="P41">
        <v>125.96</v>
      </c>
      <c r="Q41">
        <v>10.27</v>
      </c>
      <c r="R41">
        <v>42.39</v>
      </c>
      <c r="S41">
        <v>26.39</v>
      </c>
      <c r="T41">
        <v>0</v>
      </c>
      <c r="U41">
        <v>410.62</v>
      </c>
      <c r="V41">
        <v>20.8</v>
      </c>
      <c r="W41">
        <v>33.69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8.8800000000000008</v>
      </c>
      <c r="AG41">
        <v>43.79</v>
      </c>
      <c r="AH41">
        <v>46.79</v>
      </c>
      <c r="AI41">
        <v>0</v>
      </c>
      <c r="AJ41">
        <v>0</v>
      </c>
      <c r="AK41">
        <v>53.3</v>
      </c>
      <c r="AL41">
        <v>1.4</v>
      </c>
      <c r="AM41">
        <v>0</v>
      </c>
      <c r="AN41">
        <v>0</v>
      </c>
      <c r="AO41">
        <v>0</v>
      </c>
      <c r="AP41">
        <v>0.9</v>
      </c>
      <c r="AQ41">
        <v>31.12</v>
      </c>
      <c r="AR41">
        <v>26.49</v>
      </c>
      <c r="AS41">
        <v>4.3099999999999996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2790.8500000000004</v>
      </c>
    </row>
    <row r="42" spans="1:117">
      <c r="A42" t="s">
        <v>84</v>
      </c>
      <c r="B42">
        <v>0</v>
      </c>
      <c r="C42">
        <v>0</v>
      </c>
      <c r="D42">
        <v>44.41</v>
      </c>
      <c r="E42">
        <v>0</v>
      </c>
      <c r="F42">
        <v>0</v>
      </c>
      <c r="G42">
        <v>56.04</v>
      </c>
      <c r="H42">
        <v>0</v>
      </c>
      <c r="I42">
        <v>23.57</v>
      </c>
      <c r="J42">
        <v>69.05</v>
      </c>
      <c r="K42">
        <v>682.79</v>
      </c>
      <c r="L42">
        <v>524.29999999999995</v>
      </c>
      <c r="M42">
        <v>92</v>
      </c>
      <c r="N42">
        <v>118.75</v>
      </c>
      <c r="O42">
        <v>124.32</v>
      </c>
      <c r="P42">
        <v>125.96</v>
      </c>
      <c r="Q42">
        <v>10.27</v>
      </c>
      <c r="R42">
        <v>42.39</v>
      </c>
      <c r="S42">
        <v>26.39</v>
      </c>
      <c r="T42">
        <v>0</v>
      </c>
      <c r="U42">
        <v>410.62</v>
      </c>
      <c r="V42">
        <v>20.8</v>
      </c>
      <c r="W42">
        <v>33.69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8.8800000000000008</v>
      </c>
      <c r="AG42">
        <v>43.79</v>
      </c>
      <c r="AH42">
        <v>46.79</v>
      </c>
      <c r="AI42">
        <v>0</v>
      </c>
      <c r="AJ42">
        <v>0</v>
      </c>
      <c r="AK42">
        <v>53.3</v>
      </c>
      <c r="AL42">
        <v>1.4</v>
      </c>
      <c r="AM42">
        <v>0</v>
      </c>
      <c r="AN42">
        <v>0</v>
      </c>
      <c r="AO42">
        <v>0</v>
      </c>
      <c r="AP42">
        <v>0.9</v>
      </c>
      <c r="AQ42">
        <v>14.93</v>
      </c>
      <c r="AR42">
        <v>26.49</v>
      </c>
      <c r="AS42">
        <v>4.3099999999999996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2774.4400000000005</v>
      </c>
    </row>
    <row r="43" spans="1:117">
      <c r="A43" t="s">
        <v>85</v>
      </c>
      <c r="B43">
        <v>0</v>
      </c>
      <c r="C43">
        <v>0</v>
      </c>
      <c r="D43">
        <v>44.31</v>
      </c>
      <c r="E43">
        <v>0</v>
      </c>
      <c r="F43">
        <v>0</v>
      </c>
      <c r="G43">
        <v>56.04</v>
      </c>
      <c r="H43">
        <v>0</v>
      </c>
      <c r="I43">
        <v>23.57</v>
      </c>
      <c r="J43">
        <v>69.05</v>
      </c>
      <c r="K43">
        <v>682.79</v>
      </c>
      <c r="L43">
        <v>494.3</v>
      </c>
      <c r="M43">
        <v>92</v>
      </c>
      <c r="N43">
        <v>118.75</v>
      </c>
      <c r="O43">
        <v>124.32</v>
      </c>
      <c r="P43">
        <v>125.96</v>
      </c>
      <c r="Q43">
        <v>10.27</v>
      </c>
      <c r="R43">
        <v>42.39</v>
      </c>
      <c r="S43">
        <v>26.39</v>
      </c>
      <c r="T43">
        <v>0</v>
      </c>
      <c r="U43">
        <v>410.62</v>
      </c>
      <c r="V43">
        <v>20.8</v>
      </c>
      <c r="W43">
        <v>33.69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8.8800000000000008</v>
      </c>
      <c r="AG43">
        <v>43.79</v>
      </c>
      <c r="AH43">
        <v>23.39</v>
      </c>
      <c r="AI43">
        <v>0</v>
      </c>
      <c r="AJ43">
        <v>0</v>
      </c>
      <c r="AK43">
        <v>53.3</v>
      </c>
      <c r="AL43">
        <v>1.4</v>
      </c>
      <c r="AM43">
        <v>0</v>
      </c>
      <c r="AN43">
        <v>0</v>
      </c>
      <c r="AO43">
        <v>0</v>
      </c>
      <c r="AP43">
        <v>0.9</v>
      </c>
      <c r="AQ43">
        <v>0</v>
      </c>
      <c r="AR43">
        <v>26.49</v>
      </c>
      <c r="AS43">
        <v>4.3099999999999996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2706.0100000000007</v>
      </c>
    </row>
    <row r="44" spans="1:117">
      <c r="A44" t="s">
        <v>86</v>
      </c>
      <c r="B44">
        <v>0</v>
      </c>
      <c r="C44">
        <v>0</v>
      </c>
      <c r="D44">
        <v>44.31</v>
      </c>
      <c r="E44">
        <v>0</v>
      </c>
      <c r="F44">
        <v>0</v>
      </c>
      <c r="G44">
        <v>56.04</v>
      </c>
      <c r="H44">
        <v>0</v>
      </c>
      <c r="I44">
        <v>23.57</v>
      </c>
      <c r="J44">
        <v>69.05</v>
      </c>
      <c r="K44">
        <v>683.14</v>
      </c>
      <c r="L44">
        <v>494.3</v>
      </c>
      <c r="M44">
        <v>92</v>
      </c>
      <c r="N44">
        <v>118.75</v>
      </c>
      <c r="O44">
        <v>124.32</v>
      </c>
      <c r="P44">
        <v>125.96</v>
      </c>
      <c r="Q44">
        <v>10.27</v>
      </c>
      <c r="R44">
        <v>42.39</v>
      </c>
      <c r="S44">
        <v>26.39</v>
      </c>
      <c r="T44">
        <v>0</v>
      </c>
      <c r="U44">
        <v>410.62</v>
      </c>
      <c r="V44">
        <v>20.8</v>
      </c>
      <c r="W44">
        <v>33.69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8.8800000000000008</v>
      </c>
      <c r="AG44">
        <v>43.79</v>
      </c>
      <c r="AH44">
        <v>0</v>
      </c>
      <c r="AI44">
        <v>0</v>
      </c>
      <c r="AJ44">
        <v>0</v>
      </c>
      <c r="AK44">
        <v>53.3</v>
      </c>
      <c r="AL44">
        <v>1.4</v>
      </c>
      <c r="AM44">
        <v>0</v>
      </c>
      <c r="AN44">
        <v>0</v>
      </c>
      <c r="AO44">
        <v>0</v>
      </c>
      <c r="AP44">
        <v>0.9</v>
      </c>
      <c r="AQ44">
        <v>0</v>
      </c>
      <c r="AR44">
        <v>3.31</v>
      </c>
      <c r="AS44">
        <v>4.3099999999999996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2659.7900000000009</v>
      </c>
    </row>
    <row r="45" spans="1:117">
      <c r="A45" t="s">
        <v>87</v>
      </c>
      <c r="B45">
        <v>0</v>
      </c>
      <c r="C45">
        <v>0</v>
      </c>
      <c r="D45">
        <v>44.1</v>
      </c>
      <c r="E45">
        <v>0</v>
      </c>
      <c r="F45">
        <v>0</v>
      </c>
      <c r="G45">
        <v>56.04</v>
      </c>
      <c r="H45">
        <v>0</v>
      </c>
      <c r="I45">
        <v>23.57</v>
      </c>
      <c r="J45">
        <v>69.05</v>
      </c>
      <c r="K45">
        <v>683.14</v>
      </c>
      <c r="L45">
        <v>494.3</v>
      </c>
      <c r="M45">
        <v>92</v>
      </c>
      <c r="N45">
        <v>118.75</v>
      </c>
      <c r="O45">
        <v>124.32</v>
      </c>
      <c r="P45">
        <v>125.96</v>
      </c>
      <c r="Q45">
        <v>10.27</v>
      </c>
      <c r="R45">
        <v>42.39</v>
      </c>
      <c r="S45">
        <v>26.39</v>
      </c>
      <c r="T45">
        <v>0</v>
      </c>
      <c r="U45">
        <v>410.62</v>
      </c>
      <c r="V45">
        <v>20.8</v>
      </c>
      <c r="W45">
        <v>33.69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8.8800000000000008</v>
      </c>
      <c r="AG45">
        <v>43.79</v>
      </c>
      <c r="AH45">
        <v>0</v>
      </c>
      <c r="AI45">
        <v>0</v>
      </c>
      <c r="AJ45">
        <v>0</v>
      </c>
      <c r="AK45">
        <v>53.3</v>
      </c>
      <c r="AL45">
        <v>1.4</v>
      </c>
      <c r="AM45">
        <v>0</v>
      </c>
      <c r="AN45">
        <v>0</v>
      </c>
      <c r="AO45">
        <v>0</v>
      </c>
      <c r="AP45">
        <v>0.9</v>
      </c>
      <c r="AQ45">
        <v>0</v>
      </c>
      <c r="AR45">
        <v>1.66</v>
      </c>
      <c r="AS45">
        <v>4.3099999999999996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2657.9300000000007</v>
      </c>
    </row>
    <row r="46" spans="1:117">
      <c r="A46" t="s">
        <v>88</v>
      </c>
      <c r="B46">
        <v>0</v>
      </c>
      <c r="C46">
        <v>0</v>
      </c>
      <c r="D46">
        <v>43.89</v>
      </c>
      <c r="E46">
        <v>0</v>
      </c>
      <c r="F46">
        <v>0</v>
      </c>
      <c r="G46">
        <v>56.04</v>
      </c>
      <c r="H46">
        <v>0</v>
      </c>
      <c r="I46">
        <v>23.57</v>
      </c>
      <c r="J46">
        <v>69.05</v>
      </c>
      <c r="K46">
        <v>683.14</v>
      </c>
      <c r="L46">
        <v>494.3</v>
      </c>
      <c r="M46">
        <v>92</v>
      </c>
      <c r="N46">
        <v>118.75</v>
      </c>
      <c r="O46">
        <v>124.32</v>
      </c>
      <c r="P46">
        <v>125.96</v>
      </c>
      <c r="Q46">
        <v>10.27</v>
      </c>
      <c r="R46">
        <v>42.39</v>
      </c>
      <c r="S46">
        <v>26.39</v>
      </c>
      <c r="T46">
        <v>0</v>
      </c>
      <c r="U46">
        <v>410.62</v>
      </c>
      <c r="V46">
        <v>20.8</v>
      </c>
      <c r="W46">
        <v>33.69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8.8800000000000008</v>
      </c>
      <c r="AG46">
        <v>43.79</v>
      </c>
      <c r="AH46">
        <v>0</v>
      </c>
      <c r="AI46">
        <v>0</v>
      </c>
      <c r="AJ46">
        <v>0</v>
      </c>
      <c r="AK46">
        <v>53.3</v>
      </c>
      <c r="AL46">
        <v>1.4</v>
      </c>
      <c r="AM46">
        <v>0</v>
      </c>
      <c r="AN46">
        <v>0</v>
      </c>
      <c r="AO46">
        <v>0</v>
      </c>
      <c r="AP46">
        <v>0.9</v>
      </c>
      <c r="AQ46">
        <v>0</v>
      </c>
      <c r="AR46">
        <v>1.66</v>
      </c>
      <c r="AS46">
        <v>4.3099999999999996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2657.7200000000007</v>
      </c>
    </row>
    <row r="47" spans="1:117">
      <c r="A47" t="s">
        <v>89</v>
      </c>
      <c r="B47">
        <v>0</v>
      </c>
      <c r="C47">
        <v>0</v>
      </c>
      <c r="D47">
        <v>43.68</v>
      </c>
      <c r="E47">
        <v>0</v>
      </c>
      <c r="F47">
        <v>0</v>
      </c>
      <c r="G47">
        <v>56.04</v>
      </c>
      <c r="H47">
        <v>0</v>
      </c>
      <c r="I47">
        <v>23.57</v>
      </c>
      <c r="J47">
        <v>69.05</v>
      </c>
      <c r="K47">
        <v>683.14</v>
      </c>
      <c r="L47">
        <v>654.29999999999995</v>
      </c>
      <c r="M47">
        <v>92</v>
      </c>
      <c r="N47">
        <v>118.75</v>
      </c>
      <c r="O47">
        <v>124.32</v>
      </c>
      <c r="P47">
        <v>125.96</v>
      </c>
      <c r="Q47">
        <v>10.27</v>
      </c>
      <c r="R47">
        <v>42.39</v>
      </c>
      <c r="S47">
        <v>26.39</v>
      </c>
      <c r="T47">
        <v>0</v>
      </c>
      <c r="U47">
        <v>410.62</v>
      </c>
      <c r="V47">
        <v>20.8</v>
      </c>
      <c r="W47">
        <v>33.69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8.8800000000000008</v>
      </c>
      <c r="AG47">
        <v>43.79</v>
      </c>
      <c r="AH47">
        <v>0</v>
      </c>
      <c r="AI47">
        <v>0</v>
      </c>
      <c r="AJ47">
        <v>0</v>
      </c>
      <c r="AK47">
        <v>53.3</v>
      </c>
      <c r="AL47">
        <v>1.4</v>
      </c>
      <c r="AM47">
        <v>0</v>
      </c>
      <c r="AN47">
        <v>0</v>
      </c>
      <c r="AO47">
        <v>0</v>
      </c>
      <c r="AP47">
        <v>0.9</v>
      </c>
      <c r="AQ47">
        <v>0</v>
      </c>
      <c r="AR47">
        <v>1.66</v>
      </c>
      <c r="AS47">
        <v>4.3099999999999996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2817.5100000000007</v>
      </c>
    </row>
    <row r="48" spans="1:117">
      <c r="A48" t="s">
        <v>90</v>
      </c>
      <c r="B48">
        <v>0</v>
      </c>
      <c r="C48">
        <v>0</v>
      </c>
      <c r="D48">
        <v>43.68</v>
      </c>
      <c r="E48">
        <v>0</v>
      </c>
      <c r="F48">
        <v>0</v>
      </c>
      <c r="G48">
        <v>56.04</v>
      </c>
      <c r="H48">
        <v>0</v>
      </c>
      <c r="I48">
        <v>23.57</v>
      </c>
      <c r="J48">
        <v>69.05</v>
      </c>
      <c r="K48">
        <v>683.14</v>
      </c>
      <c r="L48">
        <v>654.29999999999995</v>
      </c>
      <c r="M48">
        <v>92</v>
      </c>
      <c r="N48">
        <v>118.75</v>
      </c>
      <c r="O48">
        <v>124.32</v>
      </c>
      <c r="P48">
        <v>125.96</v>
      </c>
      <c r="Q48">
        <v>10.27</v>
      </c>
      <c r="R48">
        <v>42.39</v>
      </c>
      <c r="S48">
        <v>26.39</v>
      </c>
      <c r="T48">
        <v>0</v>
      </c>
      <c r="U48">
        <v>410.62</v>
      </c>
      <c r="V48">
        <v>20.8</v>
      </c>
      <c r="W48">
        <v>33.69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8.8800000000000008</v>
      </c>
      <c r="AG48">
        <v>43.79</v>
      </c>
      <c r="AH48">
        <v>0</v>
      </c>
      <c r="AI48">
        <v>0</v>
      </c>
      <c r="AJ48">
        <v>0</v>
      </c>
      <c r="AK48">
        <v>53.3</v>
      </c>
      <c r="AL48">
        <v>1.4</v>
      </c>
      <c r="AM48">
        <v>0</v>
      </c>
      <c r="AN48">
        <v>0</v>
      </c>
      <c r="AO48">
        <v>0</v>
      </c>
      <c r="AP48">
        <v>0.9</v>
      </c>
      <c r="AQ48">
        <v>0</v>
      </c>
      <c r="AR48">
        <v>1.66</v>
      </c>
      <c r="AS48">
        <v>4.3099999999999996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2817.5100000000007</v>
      </c>
    </row>
    <row r="49" spans="1:117">
      <c r="A49" t="s">
        <v>91</v>
      </c>
      <c r="B49">
        <v>0</v>
      </c>
      <c r="C49">
        <v>0</v>
      </c>
      <c r="D49">
        <v>43.47</v>
      </c>
      <c r="E49">
        <v>0</v>
      </c>
      <c r="F49">
        <v>0</v>
      </c>
      <c r="G49">
        <v>56.04</v>
      </c>
      <c r="H49">
        <v>0</v>
      </c>
      <c r="I49">
        <v>23.57</v>
      </c>
      <c r="J49">
        <v>69.05</v>
      </c>
      <c r="K49">
        <v>683.14</v>
      </c>
      <c r="L49">
        <v>654.29999999999995</v>
      </c>
      <c r="M49">
        <v>92</v>
      </c>
      <c r="N49">
        <v>118.75</v>
      </c>
      <c r="O49">
        <v>124.32</v>
      </c>
      <c r="P49">
        <v>125.96</v>
      </c>
      <c r="Q49">
        <v>10.27</v>
      </c>
      <c r="R49">
        <v>42.39</v>
      </c>
      <c r="S49">
        <v>26.39</v>
      </c>
      <c r="T49">
        <v>0</v>
      </c>
      <c r="U49">
        <v>410.62</v>
      </c>
      <c r="V49">
        <v>20.8</v>
      </c>
      <c r="W49">
        <v>33.69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8.8800000000000008</v>
      </c>
      <c r="AG49">
        <v>43.79</v>
      </c>
      <c r="AH49">
        <v>0</v>
      </c>
      <c r="AI49">
        <v>0</v>
      </c>
      <c r="AJ49">
        <v>0</v>
      </c>
      <c r="AK49">
        <v>53.3</v>
      </c>
      <c r="AL49">
        <v>1.4</v>
      </c>
      <c r="AM49">
        <v>0</v>
      </c>
      <c r="AN49">
        <v>0</v>
      </c>
      <c r="AO49">
        <v>0</v>
      </c>
      <c r="AP49">
        <v>0.9</v>
      </c>
      <c r="AQ49">
        <v>0</v>
      </c>
      <c r="AR49">
        <v>3.31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2818.9500000000007</v>
      </c>
    </row>
    <row r="50" spans="1:117">
      <c r="A50" t="s">
        <v>92</v>
      </c>
      <c r="B50">
        <v>0</v>
      </c>
      <c r="C50">
        <v>0</v>
      </c>
      <c r="D50">
        <v>43.47</v>
      </c>
      <c r="E50">
        <v>0</v>
      </c>
      <c r="F50">
        <v>0</v>
      </c>
      <c r="G50">
        <v>56.04</v>
      </c>
      <c r="H50">
        <v>0</v>
      </c>
      <c r="I50">
        <v>23.57</v>
      </c>
      <c r="J50">
        <v>69.05</v>
      </c>
      <c r="K50">
        <v>683.14</v>
      </c>
      <c r="L50">
        <v>654.29999999999995</v>
      </c>
      <c r="M50">
        <v>92</v>
      </c>
      <c r="N50">
        <v>118.75</v>
      </c>
      <c r="O50">
        <v>124.32</v>
      </c>
      <c r="P50">
        <v>125.96</v>
      </c>
      <c r="Q50">
        <v>10.27</v>
      </c>
      <c r="R50">
        <v>42.39</v>
      </c>
      <c r="S50">
        <v>26.39</v>
      </c>
      <c r="T50">
        <v>0</v>
      </c>
      <c r="U50">
        <v>410.62</v>
      </c>
      <c r="V50">
        <v>20.8</v>
      </c>
      <c r="W50">
        <v>33.69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8.8800000000000008</v>
      </c>
      <c r="AG50">
        <v>43.79</v>
      </c>
      <c r="AH50">
        <v>0</v>
      </c>
      <c r="AI50">
        <v>0</v>
      </c>
      <c r="AJ50">
        <v>0</v>
      </c>
      <c r="AK50">
        <v>53.3</v>
      </c>
      <c r="AL50">
        <v>1.4</v>
      </c>
      <c r="AM50">
        <v>0</v>
      </c>
      <c r="AN50">
        <v>0</v>
      </c>
      <c r="AO50">
        <v>0</v>
      </c>
      <c r="AP50">
        <v>0.9</v>
      </c>
      <c r="AQ50">
        <v>0</v>
      </c>
      <c r="AR50">
        <v>3.31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2818.9500000000007</v>
      </c>
    </row>
    <row r="51" spans="1:117">
      <c r="A51" t="s">
        <v>93</v>
      </c>
      <c r="B51">
        <v>0</v>
      </c>
      <c r="C51">
        <v>0</v>
      </c>
      <c r="D51">
        <v>43.36</v>
      </c>
      <c r="E51">
        <v>0</v>
      </c>
      <c r="F51">
        <v>0</v>
      </c>
      <c r="G51">
        <v>56.04</v>
      </c>
      <c r="H51">
        <v>0</v>
      </c>
      <c r="I51">
        <v>23.57</v>
      </c>
      <c r="J51">
        <v>69.05</v>
      </c>
      <c r="K51">
        <v>683.14</v>
      </c>
      <c r="L51">
        <v>654.29999999999995</v>
      </c>
      <c r="M51">
        <v>92</v>
      </c>
      <c r="N51">
        <v>118.75</v>
      </c>
      <c r="O51">
        <v>124.32</v>
      </c>
      <c r="P51">
        <v>125.96</v>
      </c>
      <c r="Q51">
        <v>10.27</v>
      </c>
      <c r="R51">
        <v>42.39</v>
      </c>
      <c r="S51">
        <v>26.39</v>
      </c>
      <c r="T51">
        <v>0</v>
      </c>
      <c r="U51">
        <v>410.62</v>
      </c>
      <c r="V51">
        <v>20.8</v>
      </c>
      <c r="W51">
        <v>33.69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43.79</v>
      </c>
      <c r="AH51">
        <v>0</v>
      </c>
      <c r="AI51">
        <v>0</v>
      </c>
      <c r="AJ51">
        <v>0</v>
      </c>
      <c r="AK51">
        <v>53.3</v>
      </c>
      <c r="AL51">
        <v>1.4</v>
      </c>
      <c r="AM51">
        <v>0</v>
      </c>
      <c r="AN51">
        <v>0</v>
      </c>
      <c r="AO51">
        <v>0</v>
      </c>
      <c r="AP51">
        <v>0.9</v>
      </c>
      <c r="AQ51">
        <v>0</v>
      </c>
      <c r="AR51">
        <v>3.31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2818.8400000000006</v>
      </c>
    </row>
    <row r="52" spans="1:117">
      <c r="A52" t="s">
        <v>94</v>
      </c>
      <c r="B52">
        <v>0</v>
      </c>
      <c r="C52">
        <v>0</v>
      </c>
      <c r="D52">
        <v>43.16</v>
      </c>
      <c r="E52">
        <v>0</v>
      </c>
      <c r="F52">
        <v>0</v>
      </c>
      <c r="G52">
        <v>56.04</v>
      </c>
      <c r="H52">
        <v>0</v>
      </c>
      <c r="I52">
        <v>23.57</v>
      </c>
      <c r="J52">
        <v>69.05</v>
      </c>
      <c r="K52">
        <v>683.14</v>
      </c>
      <c r="L52">
        <v>654.29999999999995</v>
      </c>
      <c r="M52">
        <v>92</v>
      </c>
      <c r="N52">
        <v>118.75</v>
      </c>
      <c r="O52">
        <v>124.32</v>
      </c>
      <c r="P52">
        <v>125.96</v>
      </c>
      <c r="Q52">
        <v>10.27</v>
      </c>
      <c r="R52">
        <v>42.39</v>
      </c>
      <c r="S52">
        <v>26.39</v>
      </c>
      <c r="T52">
        <v>0</v>
      </c>
      <c r="U52">
        <v>410.62</v>
      </c>
      <c r="V52">
        <v>20.8</v>
      </c>
      <c r="W52">
        <v>33.69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8.8800000000000008</v>
      </c>
      <c r="AG52">
        <v>43.79</v>
      </c>
      <c r="AH52">
        <v>0</v>
      </c>
      <c r="AI52">
        <v>0</v>
      </c>
      <c r="AJ52">
        <v>0</v>
      </c>
      <c r="AK52">
        <v>53.3</v>
      </c>
      <c r="AL52">
        <v>1.4</v>
      </c>
      <c r="AM52">
        <v>0</v>
      </c>
      <c r="AN52">
        <v>0</v>
      </c>
      <c r="AO52">
        <v>0</v>
      </c>
      <c r="AP52">
        <v>0.9</v>
      </c>
      <c r="AQ52">
        <v>0</v>
      </c>
      <c r="AR52">
        <v>3.31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2818.6400000000008</v>
      </c>
    </row>
    <row r="53" spans="1:117">
      <c r="A53" t="s">
        <v>95</v>
      </c>
      <c r="B53">
        <v>0</v>
      </c>
      <c r="C53">
        <v>0</v>
      </c>
      <c r="D53">
        <v>43.16</v>
      </c>
      <c r="E53">
        <v>0</v>
      </c>
      <c r="F53">
        <v>0</v>
      </c>
      <c r="G53">
        <v>53.76</v>
      </c>
      <c r="H53">
        <v>0</v>
      </c>
      <c r="I53">
        <v>23.57</v>
      </c>
      <c r="J53">
        <v>69.05</v>
      </c>
      <c r="K53">
        <v>683.14</v>
      </c>
      <c r="L53">
        <v>654.29999999999995</v>
      </c>
      <c r="M53">
        <v>92</v>
      </c>
      <c r="N53">
        <v>118.75</v>
      </c>
      <c r="O53">
        <v>124.32</v>
      </c>
      <c r="P53">
        <v>125.96</v>
      </c>
      <c r="Q53">
        <v>10.27</v>
      </c>
      <c r="R53">
        <v>42.39</v>
      </c>
      <c r="S53">
        <v>26.39</v>
      </c>
      <c r="T53">
        <v>0</v>
      </c>
      <c r="U53">
        <v>410.62</v>
      </c>
      <c r="V53">
        <v>20.8</v>
      </c>
      <c r="W53">
        <v>33.69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8.8800000000000008</v>
      </c>
      <c r="AG53">
        <v>43.79</v>
      </c>
      <c r="AH53">
        <v>0</v>
      </c>
      <c r="AI53">
        <v>0</v>
      </c>
      <c r="AJ53">
        <v>0</v>
      </c>
      <c r="AK53">
        <v>53.3</v>
      </c>
      <c r="AL53">
        <v>1.4</v>
      </c>
      <c r="AM53">
        <v>0</v>
      </c>
      <c r="AN53">
        <v>0</v>
      </c>
      <c r="AO53">
        <v>0</v>
      </c>
      <c r="AP53">
        <v>0.9</v>
      </c>
      <c r="AQ53">
        <v>0</v>
      </c>
      <c r="AR53">
        <v>1.66</v>
      </c>
      <c r="AS53">
        <v>10.76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2821.1600000000008</v>
      </c>
    </row>
    <row r="54" spans="1:117">
      <c r="A54" t="s">
        <v>96</v>
      </c>
      <c r="B54">
        <v>0</v>
      </c>
      <c r="C54">
        <v>0</v>
      </c>
      <c r="D54">
        <v>42.94</v>
      </c>
      <c r="E54">
        <v>0</v>
      </c>
      <c r="F54">
        <v>0</v>
      </c>
      <c r="G54">
        <v>53.76</v>
      </c>
      <c r="H54">
        <v>0</v>
      </c>
      <c r="I54">
        <v>23.57</v>
      </c>
      <c r="J54">
        <v>69.05</v>
      </c>
      <c r="K54">
        <v>683.14</v>
      </c>
      <c r="L54">
        <v>654.29999999999995</v>
      </c>
      <c r="M54">
        <v>92</v>
      </c>
      <c r="N54">
        <v>118.75</v>
      </c>
      <c r="O54">
        <v>124.32</v>
      </c>
      <c r="P54">
        <v>125.96</v>
      </c>
      <c r="Q54">
        <v>10.27</v>
      </c>
      <c r="R54">
        <v>42.39</v>
      </c>
      <c r="S54">
        <v>26.39</v>
      </c>
      <c r="T54">
        <v>0</v>
      </c>
      <c r="U54">
        <v>410.62</v>
      </c>
      <c r="V54">
        <v>20.8</v>
      </c>
      <c r="W54">
        <v>33.69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8.8800000000000008</v>
      </c>
      <c r="AG54">
        <v>43.79</v>
      </c>
      <c r="AH54">
        <v>0</v>
      </c>
      <c r="AI54">
        <v>0</v>
      </c>
      <c r="AJ54">
        <v>0</v>
      </c>
      <c r="AK54">
        <v>53.3</v>
      </c>
      <c r="AL54">
        <v>1.4</v>
      </c>
      <c r="AM54">
        <v>0</v>
      </c>
      <c r="AN54">
        <v>0</v>
      </c>
      <c r="AO54">
        <v>0</v>
      </c>
      <c r="AP54">
        <v>0.9</v>
      </c>
      <c r="AQ54">
        <v>0</v>
      </c>
      <c r="AR54">
        <v>1.66</v>
      </c>
      <c r="AS54">
        <v>10.76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2820.940000000001</v>
      </c>
    </row>
    <row r="55" spans="1:117">
      <c r="A55" t="s">
        <v>97</v>
      </c>
      <c r="B55">
        <v>0</v>
      </c>
      <c r="C55">
        <v>0</v>
      </c>
      <c r="D55">
        <v>42.94</v>
      </c>
      <c r="E55">
        <v>0</v>
      </c>
      <c r="F55">
        <v>0</v>
      </c>
      <c r="G55">
        <v>53.76</v>
      </c>
      <c r="H55">
        <v>0</v>
      </c>
      <c r="I55">
        <v>23.57</v>
      </c>
      <c r="J55">
        <v>69.05</v>
      </c>
      <c r="K55">
        <v>683.14</v>
      </c>
      <c r="L55">
        <v>654.29999999999995</v>
      </c>
      <c r="M55">
        <v>92</v>
      </c>
      <c r="N55">
        <v>118.75</v>
      </c>
      <c r="O55">
        <v>124.32</v>
      </c>
      <c r="P55">
        <v>125.96</v>
      </c>
      <c r="Q55">
        <v>10.27</v>
      </c>
      <c r="R55">
        <v>42.39</v>
      </c>
      <c r="S55">
        <v>26.39</v>
      </c>
      <c r="T55">
        <v>0</v>
      </c>
      <c r="U55">
        <v>410.62</v>
      </c>
      <c r="V55">
        <v>20.8</v>
      </c>
      <c r="W55">
        <v>33.69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8.8800000000000008</v>
      </c>
      <c r="AG55">
        <v>43.79</v>
      </c>
      <c r="AH55">
        <v>0</v>
      </c>
      <c r="AI55">
        <v>0</v>
      </c>
      <c r="AJ55">
        <v>0</v>
      </c>
      <c r="AK55">
        <v>53.3</v>
      </c>
      <c r="AL55">
        <v>1.4</v>
      </c>
      <c r="AM55">
        <v>0</v>
      </c>
      <c r="AN55">
        <v>0</v>
      </c>
      <c r="AO55">
        <v>0</v>
      </c>
      <c r="AP55">
        <v>0.9</v>
      </c>
      <c r="AQ55">
        <v>0</v>
      </c>
      <c r="AR55">
        <v>1.66</v>
      </c>
      <c r="AS55">
        <v>10.76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2820.940000000001</v>
      </c>
    </row>
    <row r="56" spans="1:117">
      <c r="A56" t="s">
        <v>98</v>
      </c>
      <c r="B56">
        <v>0</v>
      </c>
      <c r="C56">
        <v>0</v>
      </c>
      <c r="D56">
        <v>42.94</v>
      </c>
      <c r="E56">
        <v>0</v>
      </c>
      <c r="F56">
        <v>0</v>
      </c>
      <c r="G56">
        <v>53.76</v>
      </c>
      <c r="H56">
        <v>0</v>
      </c>
      <c r="I56">
        <v>23.57</v>
      </c>
      <c r="J56">
        <v>69.05</v>
      </c>
      <c r="K56">
        <v>683.14</v>
      </c>
      <c r="L56">
        <v>654.29999999999995</v>
      </c>
      <c r="M56">
        <v>92</v>
      </c>
      <c r="N56">
        <v>118.75</v>
      </c>
      <c r="O56">
        <v>124.32</v>
      </c>
      <c r="P56">
        <v>125.96</v>
      </c>
      <c r="Q56">
        <v>10.27</v>
      </c>
      <c r="R56">
        <v>42.39</v>
      </c>
      <c r="S56">
        <v>26.39</v>
      </c>
      <c r="T56">
        <v>0</v>
      </c>
      <c r="U56">
        <v>410.62</v>
      </c>
      <c r="V56">
        <v>20.8</v>
      </c>
      <c r="W56">
        <v>33.69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43.79</v>
      </c>
      <c r="AH56">
        <v>0</v>
      </c>
      <c r="AI56">
        <v>0</v>
      </c>
      <c r="AJ56">
        <v>0</v>
      </c>
      <c r="AK56">
        <v>53.3</v>
      </c>
      <c r="AL56">
        <v>1.4</v>
      </c>
      <c r="AM56">
        <v>0</v>
      </c>
      <c r="AN56">
        <v>0</v>
      </c>
      <c r="AO56">
        <v>0</v>
      </c>
      <c r="AP56">
        <v>0.9</v>
      </c>
      <c r="AQ56">
        <v>0</v>
      </c>
      <c r="AR56">
        <v>1.66</v>
      </c>
      <c r="AS56">
        <v>10.76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2820.940000000001</v>
      </c>
    </row>
    <row r="57" spans="1:117">
      <c r="A57" t="s">
        <v>99</v>
      </c>
      <c r="B57">
        <v>0</v>
      </c>
      <c r="C57">
        <v>0</v>
      </c>
      <c r="D57">
        <v>42.94</v>
      </c>
      <c r="E57">
        <v>0</v>
      </c>
      <c r="F57">
        <v>0</v>
      </c>
      <c r="G57">
        <v>53.76</v>
      </c>
      <c r="H57">
        <v>0</v>
      </c>
      <c r="I57">
        <v>23.57</v>
      </c>
      <c r="J57">
        <v>69.05</v>
      </c>
      <c r="K57">
        <v>683.14</v>
      </c>
      <c r="L57">
        <v>654.29999999999995</v>
      </c>
      <c r="M57">
        <v>92</v>
      </c>
      <c r="N57">
        <v>118.75</v>
      </c>
      <c r="O57">
        <v>124.32</v>
      </c>
      <c r="P57">
        <v>125.96</v>
      </c>
      <c r="Q57">
        <v>10.27</v>
      </c>
      <c r="R57">
        <v>42.39</v>
      </c>
      <c r="S57">
        <v>26.39</v>
      </c>
      <c r="T57">
        <v>0</v>
      </c>
      <c r="U57">
        <v>410.62</v>
      </c>
      <c r="V57">
        <v>20.8</v>
      </c>
      <c r="W57">
        <v>33.69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43.79</v>
      </c>
      <c r="AH57">
        <v>0</v>
      </c>
      <c r="AI57">
        <v>0</v>
      </c>
      <c r="AJ57">
        <v>0</v>
      </c>
      <c r="AK57">
        <v>53.3</v>
      </c>
      <c r="AL57">
        <v>1.4</v>
      </c>
      <c r="AM57">
        <v>0</v>
      </c>
      <c r="AN57">
        <v>0</v>
      </c>
      <c r="AO57">
        <v>0</v>
      </c>
      <c r="AP57">
        <v>0.9</v>
      </c>
      <c r="AQ57">
        <v>0</v>
      </c>
      <c r="AR57">
        <v>1.66</v>
      </c>
      <c r="AS57">
        <v>10.76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2820.940000000001</v>
      </c>
    </row>
    <row r="58" spans="1:117">
      <c r="A58" t="s">
        <v>100</v>
      </c>
      <c r="B58">
        <v>0</v>
      </c>
      <c r="C58">
        <v>0</v>
      </c>
      <c r="D58">
        <v>42.74</v>
      </c>
      <c r="E58">
        <v>0</v>
      </c>
      <c r="F58">
        <v>0</v>
      </c>
      <c r="G58">
        <v>53.76</v>
      </c>
      <c r="H58">
        <v>0</v>
      </c>
      <c r="I58">
        <v>23.57</v>
      </c>
      <c r="J58">
        <v>69.05</v>
      </c>
      <c r="K58">
        <v>683.14</v>
      </c>
      <c r="L58">
        <v>654.29999999999995</v>
      </c>
      <c r="M58">
        <v>92</v>
      </c>
      <c r="N58">
        <v>118.75</v>
      </c>
      <c r="O58">
        <v>124.32</v>
      </c>
      <c r="P58">
        <v>125.96</v>
      </c>
      <c r="Q58">
        <v>10.27</v>
      </c>
      <c r="R58">
        <v>42.39</v>
      </c>
      <c r="S58">
        <v>26.39</v>
      </c>
      <c r="T58">
        <v>0</v>
      </c>
      <c r="U58">
        <v>410.62</v>
      </c>
      <c r="V58">
        <v>20.8</v>
      </c>
      <c r="W58">
        <v>33.69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43.79</v>
      </c>
      <c r="AH58">
        <v>0</v>
      </c>
      <c r="AI58">
        <v>0</v>
      </c>
      <c r="AJ58">
        <v>0</v>
      </c>
      <c r="AK58">
        <v>53.3</v>
      </c>
      <c r="AL58">
        <v>1.4</v>
      </c>
      <c r="AM58">
        <v>0</v>
      </c>
      <c r="AN58">
        <v>0</v>
      </c>
      <c r="AO58">
        <v>0</v>
      </c>
      <c r="AP58">
        <v>0.9</v>
      </c>
      <c r="AQ58">
        <v>0</v>
      </c>
      <c r="AR58">
        <v>1.66</v>
      </c>
      <c r="AS58">
        <v>10.76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2820.7400000000007</v>
      </c>
    </row>
    <row r="59" spans="1:117">
      <c r="A59" t="s">
        <v>101</v>
      </c>
      <c r="B59">
        <v>0</v>
      </c>
      <c r="C59">
        <v>0</v>
      </c>
      <c r="D59">
        <v>42.94</v>
      </c>
      <c r="E59">
        <v>0</v>
      </c>
      <c r="F59">
        <v>0</v>
      </c>
      <c r="G59">
        <v>53.76</v>
      </c>
      <c r="H59">
        <v>0</v>
      </c>
      <c r="I59">
        <v>23.57</v>
      </c>
      <c r="J59">
        <v>69.05</v>
      </c>
      <c r="K59">
        <v>683.14</v>
      </c>
      <c r="L59">
        <v>654.29999999999995</v>
      </c>
      <c r="M59">
        <v>92</v>
      </c>
      <c r="N59">
        <v>118.75</v>
      </c>
      <c r="O59">
        <v>124.32</v>
      </c>
      <c r="P59">
        <v>125.96</v>
      </c>
      <c r="Q59">
        <v>10.27</v>
      </c>
      <c r="R59">
        <v>42.39</v>
      </c>
      <c r="S59">
        <v>26.39</v>
      </c>
      <c r="T59">
        <v>0</v>
      </c>
      <c r="U59">
        <v>410.62</v>
      </c>
      <c r="V59">
        <v>20.8</v>
      </c>
      <c r="W59">
        <v>33.69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43.79</v>
      </c>
      <c r="AH59">
        <v>0</v>
      </c>
      <c r="AI59">
        <v>0</v>
      </c>
      <c r="AJ59">
        <v>0</v>
      </c>
      <c r="AK59">
        <v>53.3</v>
      </c>
      <c r="AL59">
        <v>1.4</v>
      </c>
      <c r="AM59">
        <v>0</v>
      </c>
      <c r="AN59">
        <v>0</v>
      </c>
      <c r="AO59">
        <v>0</v>
      </c>
      <c r="AP59">
        <v>0.9</v>
      </c>
      <c r="AQ59">
        <v>0</v>
      </c>
      <c r="AR59">
        <v>3.31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2816.1400000000008</v>
      </c>
    </row>
    <row r="60" spans="1:117">
      <c r="A60" t="s">
        <v>102</v>
      </c>
      <c r="B60">
        <v>0</v>
      </c>
      <c r="C60">
        <v>0</v>
      </c>
      <c r="D60">
        <v>42.94</v>
      </c>
      <c r="E60">
        <v>0</v>
      </c>
      <c r="F60">
        <v>0</v>
      </c>
      <c r="G60">
        <v>53.76</v>
      </c>
      <c r="H60">
        <v>0</v>
      </c>
      <c r="I60">
        <v>23.57</v>
      </c>
      <c r="J60">
        <v>69.05</v>
      </c>
      <c r="K60">
        <v>683.14</v>
      </c>
      <c r="L60">
        <v>654.29999999999995</v>
      </c>
      <c r="M60">
        <v>92</v>
      </c>
      <c r="N60">
        <v>118.75</v>
      </c>
      <c r="O60">
        <v>124.32</v>
      </c>
      <c r="P60">
        <v>125.96</v>
      </c>
      <c r="Q60">
        <v>10.27</v>
      </c>
      <c r="R60">
        <v>42.39</v>
      </c>
      <c r="S60">
        <v>26.39</v>
      </c>
      <c r="T60">
        <v>0</v>
      </c>
      <c r="U60">
        <v>410.62</v>
      </c>
      <c r="V60">
        <v>20.8</v>
      </c>
      <c r="W60">
        <v>33.69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43.79</v>
      </c>
      <c r="AH60">
        <v>0</v>
      </c>
      <c r="AI60">
        <v>0</v>
      </c>
      <c r="AJ60">
        <v>0</v>
      </c>
      <c r="AK60">
        <v>53.3</v>
      </c>
      <c r="AL60">
        <v>1.4</v>
      </c>
      <c r="AM60">
        <v>0</v>
      </c>
      <c r="AN60">
        <v>0</v>
      </c>
      <c r="AO60">
        <v>0</v>
      </c>
      <c r="AP60">
        <v>0.9</v>
      </c>
      <c r="AQ60">
        <v>0</v>
      </c>
      <c r="AR60">
        <v>3.31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2816.1400000000008</v>
      </c>
    </row>
    <row r="61" spans="1:117">
      <c r="A61" t="s">
        <v>103</v>
      </c>
      <c r="B61">
        <v>0</v>
      </c>
      <c r="C61">
        <v>0</v>
      </c>
      <c r="D61">
        <v>42.94</v>
      </c>
      <c r="E61">
        <v>0</v>
      </c>
      <c r="F61">
        <v>0</v>
      </c>
      <c r="G61">
        <v>53.76</v>
      </c>
      <c r="H61">
        <v>0</v>
      </c>
      <c r="I61">
        <v>23.57</v>
      </c>
      <c r="J61">
        <v>69.05</v>
      </c>
      <c r="K61">
        <v>683.14</v>
      </c>
      <c r="L61">
        <v>654.29999999999995</v>
      </c>
      <c r="M61">
        <v>92</v>
      </c>
      <c r="N61">
        <v>118.75</v>
      </c>
      <c r="O61">
        <v>124.32</v>
      </c>
      <c r="P61">
        <v>125.96</v>
      </c>
      <c r="Q61">
        <v>10.27</v>
      </c>
      <c r="R61">
        <v>42.39</v>
      </c>
      <c r="S61">
        <v>26.39</v>
      </c>
      <c r="T61">
        <v>0</v>
      </c>
      <c r="U61">
        <v>410.62</v>
      </c>
      <c r="V61">
        <v>20.8</v>
      </c>
      <c r="W61">
        <v>33.69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43.79</v>
      </c>
      <c r="AH61">
        <v>0</v>
      </c>
      <c r="AI61">
        <v>0</v>
      </c>
      <c r="AJ61">
        <v>0</v>
      </c>
      <c r="AK61">
        <v>53.3</v>
      </c>
      <c r="AL61">
        <v>1.4</v>
      </c>
      <c r="AM61">
        <v>0</v>
      </c>
      <c r="AN61">
        <v>0</v>
      </c>
      <c r="AO61">
        <v>0</v>
      </c>
      <c r="AP61">
        <v>0.9</v>
      </c>
      <c r="AQ61">
        <v>0</v>
      </c>
      <c r="AR61">
        <v>3.31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2816.1400000000008</v>
      </c>
    </row>
    <row r="62" spans="1:117">
      <c r="A62" t="s">
        <v>104</v>
      </c>
      <c r="B62">
        <v>0</v>
      </c>
      <c r="C62">
        <v>0</v>
      </c>
      <c r="D62">
        <v>42.94</v>
      </c>
      <c r="E62">
        <v>0</v>
      </c>
      <c r="F62">
        <v>0</v>
      </c>
      <c r="G62">
        <v>53.76</v>
      </c>
      <c r="H62">
        <v>0</v>
      </c>
      <c r="I62">
        <v>23.57</v>
      </c>
      <c r="J62">
        <v>69.05</v>
      </c>
      <c r="K62">
        <v>683.14</v>
      </c>
      <c r="L62">
        <v>654.29999999999995</v>
      </c>
      <c r="M62">
        <v>92</v>
      </c>
      <c r="N62">
        <v>118.75</v>
      </c>
      <c r="O62">
        <v>124.32</v>
      </c>
      <c r="P62">
        <v>125.96</v>
      </c>
      <c r="Q62">
        <v>10.27</v>
      </c>
      <c r="R62">
        <v>42.39</v>
      </c>
      <c r="S62">
        <v>26.39</v>
      </c>
      <c r="T62">
        <v>0</v>
      </c>
      <c r="U62">
        <v>410.62</v>
      </c>
      <c r="V62">
        <v>20.8</v>
      </c>
      <c r="W62">
        <v>33.69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43.79</v>
      </c>
      <c r="AH62">
        <v>0</v>
      </c>
      <c r="AI62">
        <v>0</v>
      </c>
      <c r="AJ62">
        <v>0</v>
      </c>
      <c r="AK62">
        <v>53.3</v>
      </c>
      <c r="AL62">
        <v>1.4</v>
      </c>
      <c r="AM62">
        <v>0</v>
      </c>
      <c r="AN62">
        <v>0</v>
      </c>
      <c r="AO62">
        <v>0</v>
      </c>
      <c r="AP62">
        <v>0.9</v>
      </c>
      <c r="AQ62">
        <v>0</v>
      </c>
      <c r="AR62">
        <v>3.31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2816.1400000000008</v>
      </c>
    </row>
    <row r="63" spans="1:117">
      <c r="A63" t="s">
        <v>105</v>
      </c>
      <c r="B63">
        <v>0</v>
      </c>
      <c r="C63">
        <v>0</v>
      </c>
      <c r="D63">
        <v>42.94</v>
      </c>
      <c r="E63">
        <v>0</v>
      </c>
      <c r="F63">
        <v>0</v>
      </c>
      <c r="G63">
        <v>53.76</v>
      </c>
      <c r="H63">
        <v>0</v>
      </c>
      <c r="I63">
        <v>23.57</v>
      </c>
      <c r="J63">
        <v>69.05</v>
      </c>
      <c r="K63">
        <v>683.14</v>
      </c>
      <c r="L63">
        <v>654.29999999999995</v>
      </c>
      <c r="M63">
        <v>92</v>
      </c>
      <c r="N63">
        <v>118.75</v>
      </c>
      <c r="O63">
        <v>124.32</v>
      </c>
      <c r="P63">
        <v>125.96</v>
      </c>
      <c r="Q63">
        <v>10.27</v>
      </c>
      <c r="R63">
        <v>42.39</v>
      </c>
      <c r="S63">
        <v>26.39</v>
      </c>
      <c r="T63">
        <v>0</v>
      </c>
      <c r="U63">
        <v>331.88</v>
      </c>
      <c r="V63">
        <v>20.8</v>
      </c>
      <c r="W63">
        <v>33.69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8.8800000000000008</v>
      </c>
      <c r="AG63">
        <v>43.79</v>
      </c>
      <c r="AH63">
        <v>0</v>
      </c>
      <c r="AI63">
        <v>0</v>
      </c>
      <c r="AJ63">
        <v>0</v>
      </c>
      <c r="AK63">
        <v>53.3</v>
      </c>
      <c r="AL63">
        <v>1.4</v>
      </c>
      <c r="AM63">
        <v>0</v>
      </c>
      <c r="AN63">
        <v>0</v>
      </c>
      <c r="AO63">
        <v>0</v>
      </c>
      <c r="AP63">
        <v>0.9</v>
      </c>
      <c r="AQ63">
        <v>0</v>
      </c>
      <c r="AR63">
        <v>1.1100000000000001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2735.2000000000012</v>
      </c>
    </row>
    <row r="64" spans="1:117">
      <c r="A64" t="s">
        <v>106</v>
      </c>
      <c r="B64">
        <v>0</v>
      </c>
      <c r="C64">
        <v>0</v>
      </c>
      <c r="D64">
        <v>42.94</v>
      </c>
      <c r="E64">
        <v>0</v>
      </c>
      <c r="F64">
        <v>0</v>
      </c>
      <c r="G64">
        <v>53.76</v>
      </c>
      <c r="H64">
        <v>0</v>
      </c>
      <c r="I64">
        <v>23.57</v>
      </c>
      <c r="J64">
        <v>69.05</v>
      </c>
      <c r="K64">
        <v>683.14</v>
      </c>
      <c r="L64">
        <v>654.29999999999995</v>
      </c>
      <c r="M64">
        <v>92</v>
      </c>
      <c r="N64">
        <v>118.75</v>
      </c>
      <c r="O64">
        <v>124.32</v>
      </c>
      <c r="P64">
        <v>125.96</v>
      </c>
      <c r="Q64">
        <v>10.27</v>
      </c>
      <c r="R64">
        <v>42.39</v>
      </c>
      <c r="S64">
        <v>26.39</v>
      </c>
      <c r="T64">
        <v>0</v>
      </c>
      <c r="U64">
        <v>331.88</v>
      </c>
      <c r="V64">
        <v>20.8</v>
      </c>
      <c r="W64">
        <v>33.69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8.8800000000000008</v>
      </c>
      <c r="AG64">
        <v>43.79</v>
      </c>
      <c r="AH64">
        <v>0</v>
      </c>
      <c r="AI64">
        <v>0</v>
      </c>
      <c r="AJ64">
        <v>0</v>
      </c>
      <c r="AK64">
        <v>53.3</v>
      </c>
      <c r="AL64">
        <v>1.4</v>
      </c>
      <c r="AM64">
        <v>0</v>
      </c>
      <c r="AN64">
        <v>0</v>
      </c>
      <c r="AO64">
        <v>0</v>
      </c>
      <c r="AP64">
        <v>0.9</v>
      </c>
      <c r="AQ64">
        <v>0</v>
      </c>
      <c r="AR64">
        <v>1.1100000000000001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2735.2000000000012</v>
      </c>
    </row>
    <row r="65" spans="1:117">
      <c r="A65" t="s">
        <v>107</v>
      </c>
      <c r="B65">
        <v>0</v>
      </c>
      <c r="C65">
        <v>0</v>
      </c>
      <c r="D65">
        <v>42.94</v>
      </c>
      <c r="E65">
        <v>0</v>
      </c>
      <c r="F65">
        <v>0</v>
      </c>
      <c r="G65">
        <v>53.76</v>
      </c>
      <c r="H65">
        <v>0</v>
      </c>
      <c r="I65">
        <v>23.57</v>
      </c>
      <c r="J65">
        <v>69.05</v>
      </c>
      <c r="K65">
        <v>683.14</v>
      </c>
      <c r="L65">
        <v>654.29999999999995</v>
      </c>
      <c r="M65">
        <v>92</v>
      </c>
      <c r="N65">
        <v>118.75</v>
      </c>
      <c r="O65">
        <v>124.32</v>
      </c>
      <c r="P65">
        <v>125.96</v>
      </c>
      <c r="Q65">
        <v>10.27</v>
      </c>
      <c r="R65">
        <v>42.39</v>
      </c>
      <c r="S65">
        <v>26.39</v>
      </c>
      <c r="T65">
        <v>0</v>
      </c>
      <c r="U65">
        <v>331.88</v>
      </c>
      <c r="V65">
        <v>20.8</v>
      </c>
      <c r="W65">
        <v>33.69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8.8800000000000008</v>
      </c>
      <c r="AG65">
        <v>43.79</v>
      </c>
      <c r="AH65">
        <v>0</v>
      </c>
      <c r="AI65">
        <v>0</v>
      </c>
      <c r="AJ65">
        <v>0</v>
      </c>
      <c r="AK65">
        <v>53.3</v>
      </c>
      <c r="AL65">
        <v>1.4</v>
      </c>
      <c r="AM65">
        <v>0</v>
      </c>
      <c r="AN65">
        <v>0</v>
      </c>
      <c r="AO65">
        <v>0</v>
      </c>
      <c r="AP65">
        <v>0.9</v>
      </c>
      <c r="AQ65">
        <v>15.06</v>
      </c>
      <c r="AR65">
        <v>1.1100000000000001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2750.2600000000011</v>
      </c>
    </row>
    <row r="66" spans="1:117">
      <c r="A66" t="s">
        <v>108</v>
      </c>
      <c r="B66">
        <v>0</v>
      </c>
      <c r="C66">
        <v>0</v>
      </c>
      <c r="D66">
        <v>42.94</v>
      </c>
      <c r="E66">
        <v>0</v>
      </c>
      <c r="F66">
        <v>0</v>
      </c>
      <c r="G66">
        <v>53.76</v>
      </c>
      <c r="H66">
        <v>0</v>
      </c>
      <c r="I66">
        <v>23.57</v>
      </c>
      <c r="J66">
        <v>69.05</v>
      </c>
      <c r="K66">
        <v>683.14</v>
      </c>
      <c r="L66">
        <v>654.29999999999995</v>
      </c>
      <c r="M66">
        <v>92</v>
      </c>
      <c r="N66">
        <v>118.75</v>
      </c>
      <c r="O66">
        <v>124.32</v>
      </c>
      <c r="P66">
        <v>125.96</v>
      </c>
      <c r="Q66">
        <v>10.27</v>
      </c>
      <c r="R66">
        <v>42.39</v>
      </c>
      <c r="S66">
        <v>26.39</v>
      </c>
      <c r="T66">
        <v>0</v>
      </c>
      <c r="U66">
        <v>331.88</v>
      </c>
      <c r="V66">
        <v>20.8</v>
      </c>
      <c r="W66">
        <v>33.69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8.8800000000000008</v>
      </c>
      <c r="AG66">
        <v>43.79</v>
      </c>
      <c r="AH66">
        <v>0</v>
      </c>
      <c r="AI66">
        <v>0</v>
      </c>
      <c r="AJ66">
        <v>0</v>
      </c>
      <c r="AK66">
        <v>53.3</v>
      </c>
      <c r="AL66">
        <v>1.4</v>
      </c>
      <c r="AM66">
        <v>0</v>
      </c>
      <c r="AN66">
        <v>0</v>
      </c>
      <c r="AO66">
        <v>0</v>
      </c>
      <c r="AP66">
        <v>0.9</v>
      </c>
      <c r="AQ66">
        <v>15.56</v>
      </c>
      <c r="AR66">
        <v>1.1100000000000001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2750.7600000000011</v>
      </c>
    </row>
    <row r="67" spans="1:117">
      <c r="A67" t="s">
        <v>109</v>
      </c>
      <c r="B67">
        <v>0</v>
      </c>
      <c r="C67">
        <v>0</v>
      </c>
      <c r="D67">
        <v>42.94</v>
      </c>
      <c r="E67">
        <v>0</v>
      </c>
      <c r="F67">
        <v>0</v>
      </c>
      <c r="G67">
        <v>53.76</v>
      </c>
      <c r="H67">
        <v>0</v>
      </c>
      <c r="I67">
        <v>23.57</v>
      </c>
      <c r="J67">
        <v>69.05</v>
      </c>
      <c r="K67">
        <v>683.14</v>
      </c>
      <c r="L67">
        <v>654.29999999999995</v>
      </c>
      <c r="M67">
        <v>92</v>
      </c>
      <c r="N67">
        <v>118.75</v>
      </c>
      <c r="O67">
        <v>124.32</v>
      </c>
      <c r="P67">
        <v>125.96</v>
      </c>
      <c r="Q67">
        <v>10.27</v>
      </c>
      <c r="R67">
        <v>42.39</v>
      </c>
      <c r="S67">
        <v>26.39</v>
      </c>
      <c r="T67">
        <v>0</v>
      </c>
      <c r="U67">
        <v>348.98</v>
      </c>
      <c r="V67">
        <v>20.8</v>
      </c>
      <c r="W67">
        <v>33.69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8.8800000000000008</v>
      </c>
      <c r="AG67">
        <v>43.79</v>
      </c>
      <c r="AH67">
        <v>0</v>
      </c>
      <c r="AI67">
        <v>0</v>
      </c>
      <c r="AJ67">
        <v>0</v>
      </c>
      <c r="AK67">
        <v>53.3</v>
      </c>
      <c r="AL67">
        <v>1.4</v>
      </c>
      <c r="AM67">
        <v>0</v>
      </c>
      <c r="AN67">
        <v>0</v>
      </c>
      <c r="AO67">
        <v>0</v>
      </c>
      <c r="AP67">
        <v>0.9</v>
      </c>
      <c r="AQ67">
        <v>15.56</v>
      </c>
      <c r="AR67">
        <v>1.1100000000000001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2767.860000000001</v>
      </c>
    </row>
    <row r="68" spans="1:117">
      <c r="A68" t="s">
        <v>110</v>
      </c>
      <c r="B68">
        <v>0</v>
      </c>
      <c r="C68">
        <v>0</v>
      </c>
      <c r="D68">
        <v>42.94</v>
      </c>
      <c r="E68">
        <v>0</v>
      </c>
      <c r="F68">
        <v>0</v>
      </c>
      <c r="G68">
        <v>53.76</v>
      </c>
      <c r="H68">
        <v>0</v>
      </c>
      <c r="I68">
        <v>23.57</v>
      </c>
      <c r="J68">
        <v>69.05</v>
      </c>
      <c r="K68">
        <v>683.14</v>
      </c>
      <c r="L68">
        <v>654.29999999999995</v>
      </c>
      <c r="M68">
        <v>92</v>
      </c>
      <c r="N68">
        <v>118.75</v>
      </c>
      <c r="O68">
        <v>124.32</v>
      </c>
      <c r="P68">
        <v>125.96</v>
      </c>
      <c r="Q68">
        <v>10.27</v>
      </c>
      <c r="R68">
        <v>42.39</v>
      </c>
      <c r="S68">
        <v>26.39</v>
      </c>
      <c r="T68">
        <v>0</v>
      </c>
      <c r="U68">
        <v>348.98</v>
      </c>
      <c r="V68">
        <v>20.8</v>
      </c>
      <c r="W68">
        <v>33.69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8.8800000000000008</v>
      </c>
      <c r="AG68">
        <v>43.79</v>
      </c>
      <c r="AH68">
        <v>0</v>
      </c>
      <c r="AI68">
        <v>0</v>
      </c>
      <c r="AJ68">
        <v>0</v>
      </c>
      <c r="AK68">
        <v>53.3</v>
      </c>
      <c r="AL68">
        <v>1.4</v>
      </c>
      <c r="AM68">
        <v>0</v>
      </c>
      <c r="AN68">
        <v>0</v>
      </c>
      <c r="AO68">
        <v>0</v>
      </c>
      <c r="AP68">
        <v>0.9</v>
      </c>
      <c r="AQ68">
        <v>31.12</v>
      </c>
      <c r="AR68">
        <v>1.1100000000000001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2783.420000000001</v>
      </c>
    </row>
    <row r="69" spans="1:117">
      <c r="A69" t="s">
        <v>111</v>
      </c>
      <c r="B69">
        <v>0</v>
      </c>
      <c r="C69">
        <v>0</v>
      </c>
      <c r="D69">
        <v>42.94</v>
      </c>
      <c r="E69">
        <v>0</v>
      </c>
      <c r="F69">
        <v>0</v>
      </c>
      <c r="G69">
        <v>53.76</v>
      </c>
      <c r="H69">
        <v>0</v>
      </c>
      <c r="I69">
        <v>23.57</v>
      </c>
      <c r="J69">
        <v>69.05</v>
      </c>
      <c r="K69">
        <v>683.14</v>
      </c>
      <c r="L69">
        <v>624.29999999999995</v>
      </c>
      <c r="M69">
        <v>92</v>
      </c>
      <c r="N69">
        <v>118.75</v>
      </c>
      <c r="O69">
        <v>124.32</v>
      </c>
      <c r="P69">
        <v>125.96</v>
      </c>
      <c r="Q69">
        <v>10.27</v>
      </c>
      <c r="R69">
        <v>42.39</v>
      </c>
      <c r="S69">
        <v>26.39</v>
      </c>
      <c r="T69">
        <v>0</v>
      </c>
      <c r="U69">
        <v>348.98</v>
      </c>
      <c r="V69">
        <v>20.8</v>
      </c>
      <c r="W69">
        <v>33.69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8.8800000000000008</v>
      </c>
      <c r="AG69">
        <v>43.79</v>
      </c>
      <c r="AH69">
        <v>18.940000000000001</v>
      </c>
      <c r="AI69">
        <v>0</v>
      </c>
      <c r="AJ69">
        <v>0</v>
      </c>
      <c r="AK69">
        <v>53.3</v>
      </c>
      <c r="AL69">
        <v>1.4</v>
      </c>
      <c r="AM69">
        <v>0</v>
      </c>
      <c r="AN69">
        <v>0</v>
      </c>
      <c r="AO69">
        <v>0</v>
      </c>
      <c r="AP69">
        <v>0.9</v>
      </c>
      <c r="AQ69">
        <v>44.79</v>
      </c>
      <c r="AR69">
        <v>1.1100000000000001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2786.0300000000011</v>
      </c>
    </row>
    <row r="70" spans="1:117">
      <c r="A70" t="s">
        <v>112</v>
      </c>
      <c r="B70">
        <v>0</v>
      </c>
      <c r="C70">
        <v>0</v>
      </c>
      <c r="D70">
        <v>42.94</v>
      </c>
      <c r="E70">
        <v>0</v>
      </c>
      <c r="F70">
        <v>0</v>
      </c>
      <c r="G70">
        <v>53.76</v>
      </c>
      <c r="H70">
        <v>0</v>
      </c>
      <c r="I70">
        <v>23.57</v>
      </c>
      <c r="J70">
        <v>69.05</v>
      </c>
      <c r="K70">
        <v>682.79</v>
      </c>
      <c r="L70">
        <v>624.29999999999995</v>
      </c>
      <c r="M70">
        <v>92</v>
      </c>
      <c r="N70">
        <v>118.75</v>
      </c>
      <c r="O70">
        <v>124.32</v>
      </c>
      <c r="P70">
        <v>125.96</v>
      </c>
      <c r="Q70">
        <v>10.27</v>
      </c>
      <c r="R70">
        <v>42.39</v>
      </c>
      <c r="S70">
        <v>26.39</v>
      </c>
      <c r="T70">
        <v>0</v>
      </c>
      <c r="U70">
        <v>348.98</v>
      </c>
      <c r="V70">
        <v>20.8</v>
      </c>
      <c r="W70">
        <v>33.69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8.8800000000000008</v>
      </c>
      <c r="AG70">
        <v>43.79</v>
      </c>
      <c r="AH70">
        <v>37.880000000000003</v>
      </c>
      <c r="AI70">
        <v>0</v>
      </c>
      <c r="AJ70">
        <v>0</v>
      </c>
      <c r="AK70">
        <v>53.3</v>
      </c>
      <c r="AL70">
        <v>1.4</v>
      </c>
      <c r="AM70">
        <v>0</v>
      </c>
      <c r="AN70">
        <v>0</v>
      </c>
      <c r="AO70">
        <v>0</v>
      </c>
      <c r="AP70">
        <v>0.9</v>
      </c>
      <c r="AQ70">
        <v>44.79</v>
      </c>
      <c r="AR70">
        <v>1.1100000000000001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2804.6200000000013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53.76</v>
      </c>
      <c r="H71">
        <v>0</v>
      </c>
      <c r="I71">
        <v>23.57</v>
      </c>
      <c r="J71">
        <v>69.05</v>
      </c>
      <c r="K71">
        <v>682.79</v>
      </c>
      <c r="L71">
        <v>624.29999999999995</v>
      </c>
      <c r="M71">
        <v>92</v>
      </c>
      <c r="N71">
        <v>118.75</v>
      </c>
      <c r="O71">
        <v>124.32</v>
      </c>
      <c r="P71">
        <v>125.96</v>
      </c>
      <c r="Q71">
        <v>10.27</v>
      </c>
      <c r="R71">
        <v>42.39</v>
      </c>
      <c r="S71">
        <v>26.39</v>
      </c>
      <c r="T71">
        <v>0</v>
      </c>
      <c r="U71">
        <v>348.98</v>
      </c>
      <c r="V71">
        <v>20.8</v>
      </c>
      <c r="W71">
        <v>33.08</v>
      </c>
      <c r="X71">
        <v>148.30000000000001</v>
      </c>
      <c r="Y71">
        <v>0</v>
      </c>
      <c r="Z71">
        <v>1.1000000000000001</v>
      </c>
      <c r="AA71">
        <v>0</v>
      </c>
      <c r="AB71">
        <v>3.73</v>
      </c>
      <c r="AC71">
        <v>0</v>
      </c>
      <c r="AD71">
        <v>8.11</v>
      </c>
      <c r="AE71">
        <v>16.48</v>
      </c>
      <c r="AF71">
        <v>8.8800000000000008</v>
      </c>
      <c r="AG71">
        <v>43.79</v>
      </c>
      <c r="AH71">
        <v>70.17</v>
      </c>
      <c r="AI71">
        <v>0</v>
      </c>
      <c r="AJ71">
        <v>0</v>
      </c>
      <c r="AK71">
        <v>53.3</v>
      </c>
      <c r="AL71">
        <v>1.4</v>
      </c>
      <c r="AM71">
        <v>0</v>
      </c>
      <c r="AN71">
        <v>0</v>
      </c>
      <c r="AO71">
        <v>0</v>
      </c>
      <c r="AP71">
        <v>0.9</v>
      </c>
      <c r="AQ71">
        <v>44.79</v>
      </c>
      <c r="AR71">
        <v>1.1100000000000001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2866.0400000000009</v>
      </c>
    </row>
    <row r="72" spans="1:117">
      <c r="A72" t="s">
        <v>114</v>
      </c>
      <c r="B72">
        <v>0</v>
      </c>
      <c r="C72">
        <v>0</v>
      </c>
      <c r="D72">
        <v>43.57</v>
      </c>
      <c r="E72">
        <v>0</v>
      </c>
      <c r="F72">
        <v>0</v>
      </c>
      <c r="G72">
        <v>53.76</v>
      </c>
      <c r="H72">
        <v>0</v>
      </c>
      <c r="I72">
        <v>23.57</v>
      </c>
      <c r="J72">
        <v>69.05</v>
      </c>
      <c r="K72">
        <v>682.79</v>
      </c>
      <c r="L72">
        <v>624.29999999999995</v>
      </c>
      <c r="M72">
        <v>92</v>
      </c>
      <c r="N72">
        <v>118.75</v>
      </c>
      <c r="O72">
        <v>124.32</v>
      </c>
      <c r="P72">
        <v>125.96</v>
      </c>
      <c r="Q72">
        <v>10.27</v>
      </c>
      <c r="R72">
        <v>42.39</v>
      </c>
      <c r="S72">
        <v>26.39</v>
      </c>
      <c r="T72">
        <v>0</v>
      </c>
      <c r="U72">
        <v>348.98</v>
      </c>
      <c r="V72">
        <v>20.8</v>
      </c>
      <c r="W72">
        <v>33.08</v>
      </c>
      <c r="X72">
        <v>148.30000000000001</v>
      </c>
      <c r="Y72">
        <v>0</v>
      </c>
      <c r="Z72">
        <v>6.52</v>
      </c>
      <c r="AA72">
        <v>12.04</v>
      </c>
      <c r="AB72">
        <v>13.17</v>
      </c>
      <c r="AC72">
        <v>9.67</v>
      </c>
      <c r="AD72">
        <v>18.27</v>
      </c>
      <c r="AE72">
        <v>32.950000000000003</v>
      </c>
      <c r="AF72">
        <v>8.8800000000000008</v>
      </c>
      <c r="AG72">
        <v>43.79</v>
      </c>
      <c r="AH72">
        <v>93.56</v>
      </c>
      <c r="AI72">
        <v>0</v>
      </c>
      <c r="AJ72">
        <v>0</v>
      </c>
      <c r="AK72">
        <v>53.3</v>
      </c>
      <c r="AL72">
        <v>1.4</v>
      </c>
      <c r="AM72">
        <v>0</v>
      </c>
      <c r="AN72">
        <v>0</v>
      </c>
      <c r="AO72">
        <v>0</v>
      </c>
      <c r="AP72">
        <v>0.9</v>
      </c>
      <c r="AQ72">
        <v>44.79</v>
      </c>
      <c r="AR72">
        <v>1.1100000000000001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2952.940000000001</v>
      </c>
    </row>
    <row r="73" spans="1:117">
      <c r="A73" t="s">
        <v>115</v>
      </c>
      <c r="B73">
        <v>0</v>
      </c>
      <c r="C73">
        <v>0</v>
      </c>
      <c r="D73">
        <v>44.41</v>
      </c>
      <c r="E73">
        <v>0</v>
      </c>
      <c r="F73">
        <v>0</v>
      </c>
      <c r="G73">
        <v>53.76</v>
      </c>
      <c r="H73">
        <v>0</v>
      </c>
      <c r="I73">
        <v>23.57</v>
      </c>
      <c r="J73">
        <v>69.05</v>
      </c>
      <c r="K73">
        <v>682.79</v>
      </c>
      <c r="L73">
        <v>624.29999999999995</v>
      </c>
      <c r="M73">
        <v>92</v>
      </c>
      <c r="N73">
        <v>118.75</v>
      </c>
      <c r="O73">
        <v>124.32</v>
      </c>
      <c r="P73">
        <v>125.96</v>
      </c>
      <c r="Q73">
        <v>10.27</v>
      </c>
      <c r="R73">
        <v>42.39</v>
      </c>
      <c r="S73">
        <v>26.39</v>
      </c>
      <c r="T73">
        <v>0</v>
      </c>
      <c r="U73">
        <v>348.98</v>
      </c>
      <c r="V73">
        <v>20.8</v>
      </c>
      <c r="W73">
        <v>33.08</v>
      </c>
      <c r="X73">
        <v>148.30000000000001</v>
      </c>
      <c r="Y73">
        <v>0</v>
      </c>
      <c r="Z73">
        <v>13.04</v>
      </c>
      <c r="AA73">
        <v>27.14</v>
      </c>
      <c r="AB73">
        <v>26.34</v>
      </c>
      <c r="AC73">
        <v>19.38</v>
      </c>
      <c r="AD73">
        <v>27.41</v>
      </c>
      <c r="AE73">
        <v>32.950000000000003</v>
      </c>
      <c r="AF73">
        <v>9.86</v>
      </c>
      <c r="AG73">
        <v>43.79</v>
      </c>
      <c r="AH73">
        <v>93.56</v>
      </c>
      <c r="AI73">
        <v>0</v>
      </c>
      <c r="AJ73">
        <v>0</v>
      </c>
      <c r="AK73">
        <v>53.3</v>
      </c>
      <c r="AL73">
        <v>1.4</v>
      </c>
      <c r="AM73">
        <v>7.9</v>
      </c>
      <c r="AN73">
        <v>0</v>
      </c>
      <c r="AO73">
        <v>0</v>
      </c>
      <c r="AP73">
        <v>0.9</v>
      </c>
      <c r="AQ73">
        <v>62.24</v>
      </c>
      <c r="AR73">
        <v>1.1100000000000001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3033.7500000000005</v>
      </c>
    </row>
    <row r="74" spans="1:117">
      <c r="A74" t="s">
        <v>116</v>
      </c>
      <c r="B74">
        <v>0</v>
      </c>
      <c r="C74">
        <v>0</v>
      </c>
      <c r="D74">
        <v>44.41</v>
      </c>
      <c r="E74">
        <v>0</v>
      </c>
      <c r="F74">
        <v>0</v>
      </c>
      <c r="G74">
        <v>53.76</v>
      </c>
      <c r="H74">
        <v>0</v>
      </c>
      <c r="I74">
        <v>23.57</v>
      </c>
      <c r="J74">
        <v>69.05</v>
      </c>
      <c r="K74">
        <v>682.79</v>
      </c>
      <c r="L74">
        <v>624.29999999999995</v>
      </c>
      <c r="M74">
        <v>92</v>
      </c>
      <c r="N74">
        <v>118.75</v>
      </c>
      <c r="O74">
        <v>124.32</v>
      </c>
      <c r="P74">
        <v>125.96</v>
      </c>
      <c r="Q74">
        <v>10.27</v>
      </c>
      <c r="R74">
        <v>42.39</v>
      </c>
      <c r="S74">
        <v>26.39</v>
      </c>
      <c r="T74">
        <v>0</v>
      </c>
      <c r="U74">
        <v>348.98</v>
      </c>
      <c r="V74">
        <v>20.8</v>
      </c>
      <c r="W74">
        <v>33.08</v>
      </c>
      <c r="X74">
        <v>148.30000000000001</v>
      </c>
      <c r="Y74">
        <v>0</v>
      </c>
      <c r="Z74">
        <v>13.04</v>
      </c>
      <c r="AA74">
        <v>27.14</v>
      </c>
      <c r="AB74">
        <v>26.34</v>
      </c>
      <c r="AC74">
        <v>19.38</v>
      </c>
      <c r="AD74">
        <v>27.41</v>
      </c>
      <c r="AE74">
        <v>32.950000000000003</v>
      </c>
      <c r="AF74">
        <v>9.86</v>
      </c>
      <c r="AG74">
        <v>43.79</v>
      </c>
      <c r="AH74">
        <v>116.96</v>
      </c>
      <c r="AI74">
        <v>0</v>
      </c>
      <c r="AJ74">
        <v>0</v>
      </c>
      <c r="AK74">
        <v>53.3</v>
      </c>
      <c r="AL74">
        <v>1.4</v>
      </c>
      <c r="AM74">
        <v>7.9</v>
      </c>
      <c r="AN74">
        <v>0</v>
      </c>
      <c r="AO74">
        <v>0</v>
      </c>
      <c r="AP74">
        <v>0.9</v>
      </c>
      <c r="AQ74">
        <v>62.24</v>
      </c>
      <c r="AR74">
        <v>1.1100000000000001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3057.1500000000005</v>
      </c>
    </row>
    <row r="75" spans="1:117">
      <c r="A75" t="s">
        <v>117</v>
      </c>
      <c r="B75">
        <v>0</v>
      </c>
      <c r="C75">
        <v>0</v>
      </c>
      <c r="D75">
        <v>44.63</v>
      </c>
      <c r="E75">
        <v>0</v>
      </c>
      <c r="F75">
        <v>0</v>
      </c>
      <c r="G75">
        <v>53.76</v>
      </c>
      <c r="H75">
        <v>0</v>
      </c>
      <c r="I75">
        <v>23.57</v>
      </c>
      <c r="J75">
        <v>69.05</v>
      </c>
      <c r="K75">
        <v>682.79</v>
      </c>
      <c r="L75">
        <v>624.29999999999995</v>
      </c>
      <c r="M75">
        <v>92</v>
      </c>
      <c r="N75">
        <v>118.75</v>
      </c>
      <c r="O75">
        <v>124.32</v>
      </c>
      <c r="P75">
        <v>125.96</v>
      </c>
      <c r="Q75">
        <v>10.27</v>
      </c>
      <c r="R75">
        <v>42.39</v>
      </c>
      <c r="S75">
        <v>26.39</v>
      </c>
      <c r="T75">
        <v>0</v>
      </c>
      <c r="U75">
        <v>348.98</v>
      </c>
      <c r="V75">
        <v>20.8</v>
      </c>
      <c r="W75">
        <v>33.08</v>
      </c>
      <c r="X75">
        <v>148.30000000000001</v>
      </c>
      <c r="Y75">
        <v>0</v>
      </c>
      <c r="Z75">
        <v>13.04</v>
      </c>
      <c r="AA75">
        <v>27.14</v>
      </c>
      <c r="AB75">
        <v>26.34</v>
      </c>
      <c r="AC75">
        <v>19.38</v>
      </c>
      <c r="AD75">
        <v>27.41</v>
      </c>
      <c r="AE75">
        <v>32.950000000000003</v>
      </c>
      <c r="AF75">
        <v>9.86</v>
      </c>
      <c r="AG75">
        <v>43.79</v>
      </c>
      <c r="AH75">
        <v>116.96</v>
      </c>
      <c r="AI75">
        <v>0</v>
      </c>
      <c r="AJ75">
        <v>0</v>
      </c>
      <c r="AK75">
        <v>53.3</v>
      </c>
      <c r="AL75">
        <v>1.4</v>
      </c>
      <c r="AM75">
        <v>7.9</v>
      </c>
      <c r="AN75">
        <v>0</v>
      </c>
      <c r="AO75">
        <v>0</v>
      </c>
      <c r="AP75">
        <v>0.9</v>
      </c>
      <c r="AQ75">
        <v>62.24</v>
      </c>
      <c r="AR75">
        <v>1.1100000000000001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3057.3700000000003</v>
      </c>
    </row>
    <row r="76" spans="1:117">
      <c r="A76" t="s">
        <v>118</v>
      </c>
      <c r="B76">
        <v>0</v>
      </c>
      <c r="C76">
        <v>0</v>
      </c>
      <c r="D76">
        <v>44.83</v>
      </c>
      <c r="E76">
        <v>0</v>
      </c>
      <c r="F76">
        <v>0</v>
      </c>
      <c r="G76">
        <v>53.76</v>
      </c>
      <c r="H76">
        <v>0</v>
      </c>
      <c r="I76">
        <v>23.57</v>
      </c>
      <c r="J76">
        <v>69.05</v>
      </c>
      <c r="K76">
        <v>682.79</v>
      </c>
      <c r="L76">
        <v>624.29999999999995</v>
      </c>
      <c r="M76">
        <v>92</v>
      </c>
      <c r="N76">
        <v>118.75</v>
      </c>
      <c r="O76">
        <v>124.32</v>
      </c>
      <c r="P76">
        <v>125.96</v>
      </c>
      <c r="Q76">
        <v>10.27</v>
      </c>
      <c r="R76">
        <v>42.39</v>
      </c>
      <c r="S76">
        <v>26.39</v>
      </c>
      <c r="T76">
        <v>0</v>
      </c>
      <c r="U76">
        <v>348.98</v>
      </c>
      <c r="V76">
        <v>20.8</v>
      </c>
      <c r="W76">
        <v>33.08</v>
      </c>
      <c r="X76">
        <v>148.30000000000001</v>
      </c>
      <c r="Y76">
        <v>0</v>
      </c>
      <c r="Z76">
        <v>13.04</v>
      </c>
      <c r="AA76">
        <v>27.14</v>
      </c>
      <c r="AB76">
        <v>26.34</v>
      </c>
      <c r="AC76">
        <v>19.38</v>
      </c>
      <c r="AD76">
        <v>27.41</v>
      </c>
      <c r="AE76">
        <v>32.950000000000003</v>
      </c>
      <c r="AF76">
        <v>9.86</v>
      </c>
      <c r="AG76">
        <v>43.79</v>
      </c>
      <c r="AH76">
        <v>93.56</v>
      </c>
      <c r="AI76">
        <v>0</v>
      </c>
      <c r="AJ76">
        <v>0</v>
      </c>
      <c r="AK76">
        <v>53.3</v>
      </c>
      <c r="AL76">
        <v>9.2899999999999991</v>
      </c>
      <c r="AM76">
        <v>7.9</v>
      </c>
      <c r="AN76">
        <v>0</v>
      </c>
      <c r="AO76">
        <v>0</v>
      </c>
      <c r="AP76">
        <v>0.9</v>
      </c>
      <c r="AQ76">
        <v>62.24</v>
      </c>
      <c r="AR76">
        <v>1.1100000000000001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3042.0600000000004</v>
      </c>
    </row>
    <row r="77" spans="1:117">
      <c r="A77" t="s">
        <v>119</v>
      </c>
      <c r="B77">
        <v>0</v>
      </c>
      <c r="C77">
        <v>0</v>
      </c>
      <c r="D77">
        <v>44.83</v>
      </c>
      <c r="E77">
        <v>0</v>
      </c>
      <c r="F77">
        <v>0</v>
      </c>
      <c r="G77">
        <v>53.76</v>
      </c>
      <c r="H77">
        <v>0</v>
      </c>
      <c r="I77">
        <v>23.57</v>
      </c>
      <c r="J77">
        <v>69.05</v>
      </c>
      <c r="K77">
        <v>682.79</v>
      </c>
      <c r="L77">
        <v>624.29999999999995</v>
      </c>
      <c r="M77">
        <v>92</v>
      </c>
      <c r="N77">
        <v>118.75</v>
      </c>
      <c r="O77">
        <v>124.32</v>
      </c>
      <c r="P77">
        <v>125.96</v>
      </c>
      <c r="Q77">
        <v>10.27</v>
      </c>
      <c r="R77">
        <v>42.39</v>
      </c>
      <c r="S77">
        <v>26.39</v>
      </c>
      <c r="T77">
        <v>0</v>
      </c>
      <c r="U77">
        <v>348.98</v>
      </c>
      <c r="V77">
        <v>20.8</v>
      </c>
      <c r="W77">
        <v>33.08</v>
      </c>
      <c r="X77">
        <v>148.30000000000001</v>
      </c>
      <c r="Y77">
        <v>0</v>
      </c>
      <c r="Z77">
        <v>13.04</v>
      </c>
      <c r="AA77">
        <v>12.04</v>
      </c>
      <c r="AB77">
        <v>26.34</v>
      </c>
      <c r="AC77">
        <v>19.38</v>
      </c>
      <c r="AD77">
        <v>27.41</v>
      </c>
      <c r="AE77">
        <v>32.950000000000003</v>
      </c>
      <c r="AF77">
        <v>9.86</v>
      </c>
      <c r="AG77">
        <v>43.79</v>
      </c>
      <c r="AH77">
        <v>93.56</v>
      </c>
      <c r="AI77">
        <v>0</v>
      </c>
      <c r="AJ77">
        <v>0</v>
      </c>
      <c r="AK77">
        <v>53.3</v>
      </c>
      <c r="AL77">
        <v>41.83</v>
      </c>
      <c r="AM77">
        <v>7.9</v>
      </c>
      <c r="AN77">
        <v>0</v>
      </c>
      <c r="AO77">
        <v>0</v>
      </c>
      <c r="AP77">
        <v>0.9</v>
      </c>
      <c r="AQ77">
        <v>62.24</v>
      </c>
      <c r="AR77">
        <v>1.1100000000000001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3059.5000000000005</v>
      </c>
    </row>
    <row r="78" spans="1:117">
      <c r="A78" t="s">
        <v>120</v>
      </c>
      <c r="B78">
        <v>0</v>
      </c>
      <c r="C78">
        <v>0</v>
      </c>
      <c r="D78">
        <v>44.83</v>
      </c>
      <c r="E78">
        <v>0</v>
      </c>
      <c r="F78">
        <v>0</v>
      </c>
      <c r="G78">
        <v>53.76</v>
      </c>
      <c r="H78">
        <v>0</v>
      </c>
      <c r="I78">
        <v>23.57</v>
      </c>
      <c r="J78">
        <v>69.05</v>
      </c>
      <c r="K78">
        <v>682.79</v>
      </c>
      <c r="L78">
        <v>654.29999999999995</v>
      </c>
      <c r="M78">
        <v>92</v>
      </c>
      <c r="N78">
        <v>118.75</v>
      </c>
      <c r="O78">
        <v>124.32</v>
      </c>
      <c r="P78">
        <v>125.96</v>
      </c>
      <c r="Q78">
        <v>10.27</v>
      </c>
      <c r="R78">
        <v>42.39</v>
      </c>
      <c r="S78">
        <v>26.39</v>
      </c>
      <c r="T78">
        <v>0</v>
      </c>
      <c r="U78">
        <v>348.98</v>
      </c>
      <c r="V78">
        <v>20.8</v>
      </c>
      <c r="W78">
        <v>33.08</v>
      </c>
      <c r="X78">
        <v>148.30000000000001</v>
      </c>
      <c r="Y78">
        <v>0</v>
      </c>
      <c r="Z78">
        <v>6.52</v>
      </c>
      <c r="AA78">
        <v>0</v>
      </c>
      <c r="AB78">
        <v>13.17</v>
      </c>
      <c r="AC78">
        <v>9.67</v>
      </c>
      <c r="AD78">
        <v>18.27</v>
      </c>
      <c r="AE78">
        <v>32.950000000000003</v>
      </c>
      <c r="AF78">
        <v>8.8800000000000008</v>
      </c>
      <c r="AG78">
        <v>43.79</v>
      </c>
      <c r="AH78">
        <v>70.17</v>
      </c>
      <c r="AI78">
        <v>0</v>
      </c>
      <c r="AJ78">
        <v>0</v>
      </c>
      <c r="AK78">
        <v>53.3</v>
      </c>
      <c r="AL78">
        <v>41.83</v>
      </c>
      <c r="AM78">
        <v>0</v>
      </c>
      <c r="AN78">
        <v>0</v>
      </c>
      <c r="AO78">
        <v>0</v>
      </c>
      <c r="AP78">
        <v>0.9</v>
      </c>
      <c r="AQ78">
        <v>62.24</v>
      </c>
      <c r="AR78">
        <v>1.1100000000000001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3006.6500000000005</v>
      </c>
    </row>
    <row r="79" spans="1:117">
      <c r="A79" t="s">
        <v>121</v>
      </c>
      <c r="B79">
        <v>0</v>
      </c>
      <c r="C79">
        <v>0</v>
      </c>
      <c r="D79">
        <v>45.05</v>
      </c>
      <c r="E79">
        <v>0</v>
      </c>
      <c r="F79">
        <v>0</v>
      </c>
      <c r="G79">
        <v>53.76</v>
      </c>
      <c r="H79">
        <v>0</v>
      </c>
      <c r="I79">
        <v>23.57</v>
      </c>
      <c r="J79">
        <v>69.05</v>
      </c>
      <c r="K79">
        <v>682.79</v>
      </c>
      <c r="L79">
        <v>654.29999999999995</v>
      </c>
      <c r="M79">
        <v>92</v>
      </c>
      <c r="N79">
        <v>118.75</v>
      </c>
      <c r="O79">
        <v>124.32</v>
      </c>
      <c r="P79">
        <v>125.96</v>
      </c>
      <c r="Q79">
        <v>10.27</v>
      </c>
      <c r="R79">
        <v>42.39</v>
      </c>
      <c r="S79">
        <v>26.39</v>
      </c>
      <c r="T79">
        <v>0</v>
      </c>
      <c r="U79">
        <v>348.98</v>
      </c>
      <c r="V79">
        <v>20.8</v>
      </c>
      <c r="W79">
        <v>33.08</v>
      </c>
      <c r="X79">
        <v>148.30000000000001</v>
      </c>
      <c r="Y79">
        <v>0</v>
      </c>
      <c r="Z79">
        <v>1.1000000000000001</v>
      </c>
      <c r="AA79">
        <v>0</v>
      </c>
      <c r="AB79">
        <v>13.17</v>
      </c>
      <c r="AC79">
        <v>9.67</v>
      </c>
      <c r="AD79">
        <v>8.11</v>
      </c>
      <c r="AE79">
        <v>16.48</v>
      </c>
      <c r="AF79">
        <v>8.8800000000000008</v>
      </c>
      <c r="AG79">
        <v>43.79</v>
      </c>
      <c r="AH79">
        <v>46.79</v>
      </c>
      <c r="AI79">
        <v>3.82</v>
      </c>
      <c r="AJ79">
        <v>0</v>
      </c>
      <c r="AK79">
        <v>53.3</v>
      </c>
      <c r="AL79">
        <v>41.83</v>
      </c>
      <c r="AM79">
        <v>0</v>
      </c>
      <c r="AN79">
        <v>0</v>
      </c>
      <c r="AO79">
        <v>0</v>
      </c>
      <c r="AP79">
        <v>0.9</v>
      </c>
      <c r="AQ79">
        <v>46.68</v>
      </c>
      <c r="AR79">
        <v>1.1100000000000001</v>
      </c>
      <c r="AS79">
        <v>4.3099999999999996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2939.7000000000007</v>
      </c>
    </row>
    <row r="80" spans="1:117">
      <c r="A80" t="s">
        <v>122</v>
      </c>
      <c r="B80">
        <v>0</v>
      </c>
      <c r="C80">
        <v>0</v>
      </c>
      <c r="D80">
        <v>45.05</v>
      </c>
      <c r="E80">
        <v>0</v>
      </c>
      <c r="F80">
        <v>0</v>
      </c>
      <c r="G80">
        <v>53.76</v>
      </c>
      <c r="H80">
        <v>0</v>
      </c>
      <c r="I80">
        <v>23.57</v>
      </c>
      <c r="J80">
        <v>69.05</v>
      </c>
      <c r="K80">
        <v>682.79</v>
      </c>
      <c r="L80">
        <v>654.29999999999995</v>
      </c>
      <c r="M80">
        <v>92</v>
      </c>
      <c r="N80">
        <v>118.75</v>
      </c>
      <c r="O80">
        <v>124.32</v>
      </c>
      <c r="P80">
        <v>125.96</v>
      </c>
      <c r="Q80">
        <v>10.27</v>
      </c>
      <c r="R80">
        <v>42.39</v>
      </c>
      <c r="S80">
        <v>26.39</v>
      </c>
      <c r="T80">
        <v>0</v>
      </c>
      <c r="U80">
        <v>348.98</v>
      </c>
      <c r="V80">
        <v>20.8</v>
      </c>
      <c r="W80">
        <v>33.08</v>
      </c>
      <c r="X80">
        <v>148.30000000000001</v>
      </c>
      <c r="Y80">
        <v>0</v>
      </c>
      <c r="Z80">
        <v>0</v>
      </c>
      <c r="AA80">
        <v>0</v>
      </c>
      <c r="AB80">
        <v>13.17</v>
      </c>
      <c r="AC80">
        <v>9.67</v>
      </c>
      <c r="AD80">
        <v>0</v>
      </c>
      <c r="AE80">
        <v>16.48</v>
      </c>
      <c r="AF80">
        <v>8.8800000000000008</v>
      </c>
      <c r="AG80">
        <v>43.79</v>
      </c>
      <c r="AH80">
        <v>21.68</v>
      </c>
      <c r="AI80">
        <v>16.55</v>
      </c>
      <c r="AJ80">
        <v>0</v>
      </c>
      <c r="AK80">
        <v>53.3</v>
      </c>
      <c r="AL80">
        <v>41.83</v>
      </c>
      <c r="AM80">
        <v>0</v>
      </c>
      <c r="AN80">
        <v>0</v>
      </c>
      <c r="AO80">
        <v>0</v>
      </c>
      <c r="AP80">
        <v>0.9</v>
      </c>
      <c r="AQ80">
        <v>45.42</v>
      </c>
      <c r="AR80">
        <v>1.1100000000000001</v>
      </c>
      <c r="AS80">
        <v>4.3099999999999996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2916.8500000000008</v>
      </c>
    </row>
    <row r="81" spans="1:117">
      <c r="A81" t="s">
        <v>123</v>
      </c>
      <c r="B81">
        <v>0</v>
      </c>
      <c r="C81">
        <v>0</v>
      </c>
      <c r="D81">
        <v>44.41</v>
      </c>
      <c r="E81">
        <v>0</v>
      </c>
      <c r="F81">
        <v>0</v>
      </c>
      <c r="G81">
        <v>53.76</v>
      </c>
      <c r="H81">
        <v>0</v>
      </c>
      <c r="I81">
        <v>23.57</v>
      </c>
      <c r="J81">
        <v>69.05</v>
      </c>
      <c r="K81">
        <v>682.79</v>
      </c>
      <c r="L81">
        <v>549.78</v>
      </c>
      <c r="M81">
        <v>92</v>
      </c>
      <c r="N81">
        <v>118.75</v>
      </c>
      <c r="O81">
        <v>124.32</v>
      </c>
      <c r="P81">
        <v>125.96</v>
      </c>
      <c r="Q81">
        <v>10.27</v>
      </c>
      <c r="R81">
        <v>42.39</v>
      </c>
      <c r="S81">
        <v>26.39</v>
      </c>
      <c r="T81">
        <v>0</v>
      </c>
      <c r="U81">
        <v>348.98</v>
      </c>
      <c r="V81">
        <v>20.8</v>
      </c>
      <c r="W81">
        <v>33.08</v>
      </c>
      <c r="X81">
        <v>148.30000000000001</v>
      </c>
      <c r="Y81">
        <v>0</v>
      </c>
      <c r="Z81">
        <v>0</v>
      </c>
      <c r="AA81">
        <v>0</v>
      </c>
      <c r="AB81">
        <v>11.99</v>
      </c>
      <c r="AC81">
        <v>9.67</v>
      </c>
      <c r="AD81">
        <v>0</v>
      </c>
      <c r="AE81">
        <v>16.48</v>
      </c>
      <c r="AF81">
        <v>8.8800000000000008</v>
      </c>
      <c r="AG81">
        <v>43.79</v>
      </c>
      <c r="AH81">
        <v>18.940000000000001</v>
      </c>
      <c r="AI81">
        <v>16.55</v>
      </c>
      <c r="AJ81">
        <v>0</v>
      </c>
      <c r="AK81">
        <v>53.3</v>
      </c>
      <c r="AL81">
        <v>41.83</v>
      </c>
      <c r="AM81">
        <v>0</v>
      </c>
      <c r="AN81">
        <v>0</v>
      </c>
      <c r="AO81">
        <v>0</v>
      </c>
      <c r="AP81">
        <v>0.9</v>
      </c>
      <c r="AQ81">
        <v>31.12</v>
      </c>
      <c r="AR81">
        <v>1.1100000000000001</v>
      </c>
      <c r="AS81">
        <v>4.3099999999999996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2793.4700000000007</v>
      </c>
    </row>
    <row r="82" spans="1:117">
      <c r="A82" t="s">
        <v>124</v>
      </c>
      <c r="B82">
        <v>0</v>
      </c>
      <c r="C82">
        <v>0</v>
      </c>
      <c r="D82">
        <v>44.41</v>
      </c>
      <c r="E82">
        <v>0</v>
      </c>
      <c r="F82">
        <v>0</v>
      </c>
      <c r="G82">
        <v>53.76</v>
      </c>
      <c r="H82">
        <v>0</v>
      </c>
      <c r="I82">
        <v>23.57</v>
      </c>
      <c r="J82">
        <v>69.05</v>
      </c>
      <c r="K82">
        <v>682.79</v>
      </c>
      <c r="L82">
        <v>549.78</v>
      </c>
      <c r="M82">
        <v>92</v>
      </c>
      <c r="N82">
        <v>118.75</v>
      </c>
      <c r="O82">
        <v>124.32</v>
      </c>
      <c r="P82">
        <v>125.96</v>
      </c>
      <c r="Q82">
        <v>10.27</v>
      </c>
      <c r="R82">
        <v>42.39</v>
      </c>
      <c r="S82">
        <v>26.39</v>
      </c>
      <c r="T82">
        <v>0</v>
      </c>
      <c r="U82">
        <v>348.98</v>
      </c>
      <c r="V82">
        <v>20.8</v>
      </c>
      <c r="W82">
        <v>33.08</v>
      </c>
      <c r="X82">
        <v>148.30000000000001</v>
      </c>
      <c r="Y82">
        <v>0</v>
      </c>
      <c r="Z82">
        <v>0</v>
      </c>
      <c r="AA82">
        <v>0</v>
      </c>
      <c r="AB82">
        <v>11.99</v>
      </c>
      <c r="AC82">
        <v>9.67</v>
      </c>
      <c r="AD82">
        <v>0</v>
      </c>
      <c r="AE82">
        <v>16.48</v>
      </c>
      <c r="AF82">
        <v>8.8800000000000008</v>
      </c>
      <c r="AG82">
        <v>43.79</v>
      </c>
      <c r="AH82">
        <v>0</v>
      </c>
      <c r="AI82">
        <v>16.55</v>
      </c>
      <c r="AJ82">
        <v>0</v>
      </c>
      <c r="AK82">
        <v>53.3</v>
      </c>
      <c r="AL82">
        <v>41.83</v>
      </c>
      <c r="AM82">
        <v>0</v>
      </c>
      <c r="AN82">
        <v>0</v>
      </c>
      <c r="AO82">
        <v>0</v>
      </c>
      <c r="AP82">
        <v>0.9</v>
      </c>
      <c r="AQ82">
        <v>29.86</v>
      </c>
      <c r="AR82">
        <v>26.49</v>
      </c>
      <c r="AS82">
        <v>4.3099999999999996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2798.6500000000005</v>
      </c>
    </row>
    <row r="83" spans="1:117">
      <c r="A83" t="s">
        <v>125</v>
      </c>
      <c r="B83">
        <v>0</v>
      </c>
      <c r="C83">
        <v>0</v>
      </c>
      <c r="D83">
        <v>44.41</v>
      </c>
      <c r="E83">
        <v>0</v>
      </c>
      <c r="F83">
        <v>0</v>
      </c>
      <c r="G83">
        <v>53.76</v>
      </c>
      <c r="H83">
        <v>0</v>
      </c>
      <c r="I83">
        <v>23.57</v>
      </c>
      <c r="J83">
        <v>69.05</v>
      </c>
      <c r="K83">
        <v>682.78</v>
      </c>
      <c r="L83">
        <v>549.78</v>
      </c>
      <c r="M83">
        <v>92</v>
      </c>
      <c r="N83">
        <v>118.75</v>
      </c>
      <c r="O83">
        <v>124.32</v>
      </c>
      <c r="P83">
        <v>125.96</v>
      </c>
      <c r="Q83">
        <v>10.27</v>
      </c>
      <c r="R83">
        <v>42.39</v>
      </c>
      <c r="S83">
        <v>26.39</v>
      </c>
      <c r="T83">
        <v>0</v>
      </c>
      <c r="U83">
        <v>348.98</v>
      </c>
      <c r="V83">
        <v>20.8</v>
      </c>
      <c r="W83">
        <v>33.08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9.67</v>
      </c>
      <c r="AD83">
        <v>0</v>
      </c>
      <c r="AE83">
        <v>16.48</v>
      </c>
      <c r="AF83">
        <v>8.8800000000000008</v>
      </c>
      <c r="AG83">
        <v>43.79</v>
      </c>
      <c r="AH83">
        <v>0</v>
      </c>
      <c r="AI83">
        <v>16.55</v>
      </c>
      <c r="AJ83">
        <v>0</v>
      </c>
      <c r="AK83">
        <v>53.3</v>
      </c>
      <c r="AL83">
        <v>9.2899999999999991</v>
      </c>
      <c r="AM83">
        <v>0</v>
      </c>
      <c r="AN83">
        <v>0</v>
      </c>
      <c r="AO83">
        <v>0</v>
      </c>
      <c r="AP83">
        <v>0.9</v>
      </c>
      <c r="AQ83">
        <v>29.86</v>
      </c>
      <c r="AR83">
        <v>26.49</v>
      </c>
      <c r="AS83">
        <v>10.76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2760.5600000000009</v>
      </c>
    </row>
    <row r="84" spans="1:117">
      <c r="A84" t="s">
        <v>126</v>
      </c>
      <c r="B84">
        <v>0</v>
      </c>
      <c r="C84">
        <v>0</v>
      </c>
      <c r="D84">
        <v>44.41</v>
      </c>
      <c r="E84">
        <v>0</v>
      </c>
      <c r="F84">
        <v>0</v>
      </c>
      <c r="G84">
        <v>53.76</v>
      </c>
      <c r="H84">
        <v>0</v>
      </c>
      <c r="I84">
        <v>23.57</v>
      </c>
      <c r="J84">
        <v>69.05</v>
      </c>
      <c r="K84">
        <v>683.14</v>
      </c>
      <c r="L84">
        <v>549.78</v>
      </c>
      <c r="M84">
        <v>92</v>
      </c>
      <c r="N84">
        <v>118.75</v>
      </c>
      <c r="O84">
        <v>124.32</v>
      </c>
      <c r="P84">
        <v>125.96</v>
      </c>
      <c r="Q84">
        <v>10.27</v>
      </c>
      <c r="R84">
        <v>42.39</v>
      </c>
      <c r="S84">
        <v>26.39</v>
      </c>
      <c r="T84">
        <v>0</v>
      </c>
      <c r="U84">
        <v>348.98</v>
      </c>
      <c r="V84">
        <v>20.8</v>
      </c>
      <c r="W84">
        <v>33.08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8.8800000000000008</v>
      </c>
      <c r="AG84">
        <v>43.79</v>
      </c>
      <c r="AH84">
        <v>0</v>
      </c>
      <c r="AI84">
        <v>16.55</v>
      </c>
      <c r="AJ84">
        <v>0</v>
      </c>
      <c r="AK84">
        <v>53.3</v>
      </c>
      <c r="AL84">
        <v>1.4</v>
      </c>
      <c r="AM84">
        <v>0</v>
      </c>
      <c r="AN84">
        <v>0</v>
      </c>
      <c r="AO84">
        <v>0</v>
      </c>
      <c r="AP84">
        <v>0.9</v>
      </c>
      <c r="AQ84">
        <v>15.56</v>
      </c>
      <c r="AR84">
        <v>26.49</v>
      </c>
      <c r="AS84">
        <v>10.76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2729.0600000000013</v>
      </c>
    </row>
    <row r="85" spans="1:117">
      <c r="A85" t="s">
        <v>127</v>
      </c>
      <c r="B85">
        <v>0</v>
      </c>
      <c r="C85">
        <v>0</v>
      </c>
      <c r="D85">
        <v>44.41</v>
      </c>
      <c r="E85">
        <v>0</v>
      </c>
      <c r="F85">
        <v>0</v>
      </c>
      <c r="G85">
        <v>53.76</v>
      </c>
      <c r="H85">
        <v>0</v>
      </c>
      <c r="I85">
        <v>23.57</v>
      </c>
      <c r="J85">
        <v>69.05</v>
      </c>
      <c r="K85">
        <v>683.14</v>
      </c>
      <c r="L85">
        <v>654.29999999999995</v>
      </c>
      <c r="M85">
        <v>92</v>
      </c>
      <c r="N85">
        <v>118.75</v>
      </c>
      <c r="O85">
        <v>124.32</v>
      </c>
      <c r="P85">
        <v>125.96</v>
      </c>
      <c r="Q85">
        <v>10.27</v>
      </c>
      <c r="R85">
        <v>42.39</v>
      </c>
      <c r="S85">
        <v>26.39</v>
      </c>
      <c r="T85">
        <v>0</v>
      </c>
      <c r="U85">
        <v>348.98</v>
      </c>
      <c r="V85">
        <v>20.8</v>
      </c>
      <c r="W85">
        <v>33.08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8.8800000000000008</v>
      </c>
      <c r="AG85">
        <v>43.79</v>
      </c>
      <c r="AH85">
        <v>0</v>
      </c>
      <c r="AI85">
        <v>16.55</v>
      </c>
      <c r="AJ85">
        <v>0</v>
      </c>
      <c r="AK85">
        <v>53.3</v>
      </c>
      <c r="AL85">
        <v>1.4</v>
      </c>
      <c r="AM85">
        <v>0</v>
      </c>
      <c r="AN85">
        <v>0</v>
      </c>
      <c r="AO85">
        <v>0</v>
      </c>
      <c r="AP85">
        <v>0.9</v>
      </c>
      <c r="AQ85">
        <v>0</v>
      </c>
      <c r="AR85">
        <v>26.49</v>
      </c>
      <c r="AS85">
        <v>10.76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2818.0200000000009</v>
      </c>
    </row>
    <row r="86" spans="1:117">
      <c r="A86" t="s">
        <v>128</v>
      </c>
      <c r="B86">
        <v>0</v>
      </c>
      <c r="C86">
        <v>0</v>
      </c>
      <c r="D86">
        <v>44.41</v>
      </c>
      <c r="E86">
        <v>0</v>
      </c>
      <c r="F86">
        <v>0</v>
      </c>
      <c r="G86">
        <v>53.76</v>
      </c>
      <c r="H86">
        <v>0</v>
      </c>
      <c r="I86">
        <v>23.57</v>
      </c>
      <c r="J86">
        <v>69.05</v>
      </c>
      <c r="K86">
        <v>683.14</v>
      </c>
      <c r="L86">
        <v>654.29999999999995</v>
      </c>
      <c r="M86">
        <v>92</v>
      </c>
      <c r="N86">
        <v>118.75</v>
      </c>
      <c r="O86">
        <v>124.32</v>
      </c>
      <c r="P86">
        <v>125.96</v>
      </c>
      <c r="Q86">
        <v>10.27</v>
      </c>
      <c r="R86">
        <v>42.39</v>
      </c>
      <c r="S86">
        <v>26.39</v>
      </c>
      <c r="T86">
        <v>0</v>
      </c>
      <c r="U86">
        <v>348.98</v>
      </c>
      <c r="V86">
        <v>20.8</v>
      </c>
      <c r="W86">
        <v>33.08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8.8800000000000008</v>
      </c>
      <c r="AG86">
        <v>43.79</v>
      </c>
      <c r="AH86">
        <v>0</v>
      </c>
      <c r="AI86">
        <v>3.56</v>
      </c>
      <c r="AJ86">
        <v>0</v>
      </c>
      <c r="AK86">
        <v>53.3</v>
      </c>
      <c r="AL86">
        <v>1.4</v>
      </c>
      <c r="AM86">
        <v>0</v>
      </c>
      <c r="AN86">
        <v>0</v>
      </c>
      <c r="AO86">
        <v>0</v>
      </c>
      <c r="AP86">
        <v>0.9</v>
      </c>
      <c r="AQ86">
        <v>0</v>
      </c>
      <c r="AR86">
        <v>26.49</v>
      </c>
      <c r="AS86">
        <v>10.76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2805.0300000000007</v>
      </c>
    </row>
    <row r="87" spans="1:117">
      <c r="A87" t="s">
        <v>129</v>
      </c>
      <c r="B87">
        <v>0</v>
      </c>
      <c r="C87">
        <v>0</v>
      </c>
      <c r="D87">
        <v>44.41</v>
      </c>
      <c r="E87">
        <v>0</v>
      </c>
      <c r="F87">
        <v>0</v>
      </c>
      <c r="G87">
        <v>53.76</v>
      </c>
      <c r="H87">
        <v>0</v>
      </c>
      <c r="I87">
        <v>23.57</v>
      </c>
      <c r="J87">
        <v>69.05</v>
      </c>
      <c r="K87">
        <v>683.14</v>
      </c>
      <c r="L87">
        <v>654.29999999999995</v>
      </c>
      <c r="M87">
        <v>92</v>
      </c>
      <c r="N87">
        <v>118.75</v>
      </c>
      <c r="O87">
        <v>124.32</v>
      </c>
      <c r="P87">
        <v>125.96</v>
      </c>
      <c r="Q87">
        <v>10.27</v>
      </c>
      <c r="R87">
        <v>42.39</v>
      </c>
      <c r="S87">
        <v>26.39</v>
      </c>
      <c r="T87">
        <v>0</v>
      </c>
      <c r="U87">
        <v>348.98</v>
      </c>
      <c r="V87">
        <v>20.8</v>
      </c>
      <c r="W87">
        <v>33.08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8.8800000000000008</v>
      </c>
      <c r="AG87">
        <v>43.79</v>
      </c>
      <c r="AH87">
        <v>0</v>
      </c>
      <c r="AI87">
        <v>0</v>
      </c>
      <c r="AJ87">
        <v>0</v>
      </c>
      <c r="AK87">
        <v>53.3</v>
      </c>
      <c r="AL87">
        <v>1.4</v>
      </c>
      <c r="AM87">
        <v>0</v>
      </c>
      <c r="AN87">
        <v>0</v>
      </c>
      <c r="AO87">
        <v>0</v>
      </c>
      <c r="AP87">
        <v>0.9</v>
      </c>
      <c r="AQ87">
        <v>0</v>
      </c>
      <c r="AR87">
        <v>26.49</v>
      </c>
      <c r="AS87">
        <v>10.76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2801.4700000000007</v>
      </c>
    </row>
    <row r="88" spans="1:117">
      <c r="A88" t="s">
        <v>130</v>
      </c>
      <c r="B88">
        <v>0</v>
      </c>
      <c r="C88">
        <v>0</v>
      </c>
      <c r="D88">
        <v>44.41</v>
      </c>
      <c r="E88">
        <v>0</v>
      </c>
      <c r="F88">
        <v>0</v>
      </c>
      <c r="G88">
        <v>53.76</v>
      </c>
      <c r="H88">
        <v>0</v>
      </c>
      <c r="I88">
        <v>23.57</v>
      </c>
      <c r="J88">
        <v>69.05</v>
      </c>
      <c r="K88">
        <v>683.14</v>
      </c>
      <c r="L88">
        <v>654.29999999999995</v>
      </c>
      <c r="M88">
        <v>92</v>
      </c>
      <c r="N88">
        <v>118.75</v>
      </c>
      <c r="O88">
        <v>124.32</v>
      </c>
      <c r="P88">
        <v>125.96</v>
      </c>
      <c r="Q88">
        <v>10.27</v>
      </c>
      <c r="R88">
        <v>42.39</v>
      </c>
      <c r="S88">
        <v>26.39</v>
      </c>
      <c r="T88">
        <v>0</v>
      </c>
      <c r="U88">
        <v>348.98</v>
      </c>
      <c r="V88">
        <v>20.8</v>
      </c>
      <c r="W88">
        <v>33.08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8.8800000000000008</v>
      </c>
      <c r="AG88">
        <v>43.79</v>
      </c>
      <c r="AH88">
        <v>0</v>
      </c>
      <c r="AI88">
        <v>0</v>
      </c>
      <c r="AJ88">
        <v>0</v>
      </c>
      <c r="AK88">
        <v>53.3</v>
      </c>
      <c r="AL88">
        <v>1.4</v>
      </c>
      <c r="AM88">
        <v>0</v>
      </c>
      <c r="AN88">
        <v>0</v>
      </c>
      <c r="AO88">
        <v>0</v>
      </c>
      <c r="AP88">
        <v>0.9</v>
      </c>
      <c r="AQ88">
        <v>0</v>
      </c>
      <c r="AR88">
        <v>4.41</v>
      </c>
      <c r="AS88">
        <v>10.76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2779.3900000000008</v>
      </c>
    </row>
    <row r="89" spans="1:117">
      <c r="A89" t="s">
        <v>131</v>
      </c>
      <c r="B89">
        <v>0</v>
      </c>
      <c r="C89">
        <v>0</v>
      </c>
      <c r="D89">
        <v>44.41</v>
      </c>
      <c r="E89">
        <v>0</v>
      </c>
      <c r="F89">
        <v>0</v>
      </c>
      <c r="G89">
        <v>53.76</v>
      </c>
      <c r="H89">
        <v>0</v>
      </c>
      <c r="I89">
        <v>23.57</v>
      </c>
      <c r="J89">
        <v>69.05</v>
      </c>
      <c r="K89">
        <v>683.14</v>
      </c>
      <c r="L89">
        <v>654.29999999999995</v>
      </c>
      <c r="M89">
        <v>92</v>
      </c>
      <c r="N89">
        <v>118.75</v>
      </c>
      <c r="O89">
        <v>124.32</v>
      </c>
      <c r="P89">
        <v>125.96</v>
      </c>
      <c r="Q89">
        <v>10.27</v>
      </c>
      <c r="R89">
        <v>42.39</v>
      </c>
      <c r="S89">
        <v>26.39</v>
      </c>
      <c r="T89">
        <v>0</v>
      </c>
      <c r="U89">
        <v>348.98</v>
      </c>
      <c r="V89">
        <v>20.3</v>
      </c>
      <c r="W89">
        <v>33.08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8.8800000000000008</v>
      </c>
      <c r="AG89">
        <v>43.79</v>
      </c>
      <c r="AH89">
        <v>0</v>
      </c>
      <c r="AI89">
        <v>0</v>
      </c>
      <c r="AJ89">
        <v>0</v>
      </c>
      <c r="AK89">
        <v>53.3</v>
      </c>
      <c r="AL89">
        <v>1.4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2.21</v>
      </c>
      <c r="AS89">
        <v>4.3099999999999996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2769.3400000000006</v>
      </c>
    </row>
    <row r="90" spans="1:117">
      <c r="A90" t="s">
        <v>132</v>
      </c>
      <c r="B90">
        <v>0</v>
      </c>
      <c r="C90">
        <v>0</v>
      </c>
      <c r="D90">
        <v>44.41</v>
      </c>
      <c r="E90">
        <v>0</v>
      </c>
      <c r="F90">
        <v>0</v>
      </c>
      <c r="G90">
        <v>53.76</v>
      </c>
      <c r="H90">
        <v>0</v>
      </c>
      <c r="I90">
        <v>23.57</v>
      </c>
      <c r="J90">
        <v>69.05</v>
      </c>
      <c r="K90">
        <v>683.14</v>
      </c>
      <c r="L90">
        <v>654.29999999999995</v>
      </c>
      <c r="M90">
        <v>92</v>
      </c>
      <c r="N90">
        <v>118.75</v>
      </c>
      <c r="O90">
        <v>124.32</v>
      </c>
      <c r="P90">
        <v>125.96</v>
      </c>
      <c r="Q90">
        <v>10.27</v>
      </c>
      <c r="R90">
        <v>42.39</v>
      </c>
      <c r="S90">
        <v>26.39</v>
      </c>
      <c r="T90">
        <v>0</v>
      </c>
      <c r="U90">
        <v>348.98</v>
      </c>
      <c r="V90">
        <v>20.3</v>
      </c>
      <c r="W90">
        <v>33.08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8.8800000000000008</v>
      </c>
      <c r="AG90">
        <v>43.79</v>
      </c>
      <c r="AH90">
        <v>0</v>
      </c>
      <c r="AI90">
        <v>0</v>
      </c>
      <c r="AJ90">
        <v>0</v>
      </c>
      <c r="AK90">
        <v>53.3</v>
      </c>
      <c r="AL90">
        <v>1.4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2.21</v>
      </c>
      <c r="AS90">
        <v>4.3099999999999996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2769.3400000000006</v>
      </c>
    </row>
    <row r="91" spans="1:117">
      <c r="A91" t="s">
        <v>133</v>
      </c>
      <c r="B91">
        <v>0</v>
      </c>
      <c r="C91">
        <v>0</v>
      </c>
      <c r="D91">
        <v>44.63</v>
      </c>
      <c r="E91">
        <v>0</v>
      </c>
      <c r="F91">
        <v>0</v>
      </c>
      <c r="G91">
        <v>53.76</v>
      </c>
      <c r="H91">
        <v>0</v>
      </c>
      <c r="I91">
        <v>23.57</v>
      </c>
      <c r="J91">
        <v>69.05</v>
      </c>
      <c r="K91">
        <v>683.14</v>
      </c>
      <c r="L91">
        <v>654.29999999999995</v>
      </c>
      <c r="M91">
        <v>92</v>
      </c>
      <c r="N91">
        <v>118.75</v>
      </c>
      <c r="O91">
        <v>124.32</v>
      </c>
      <c r="P91">
        <v>125.96</v>
      </c>
      <c r="Q91">
        <v>10.27</v>
      </c>
      <c r="R91">
        <v>42.39</v>
      </c>
      <c r="S91">
        <v>26.39</v>
      </c>
      <c r="T91">
        <v>0</v>
      </c>
      <c r="U91">
        <v>348.98</v>
      </c>
      <c r="V91">
        <v>20.3</v>
      </c>
      <c r="W91">
        <v>33.08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8.8800000000000008</v>
      </c>
      <c r="AG91">
        <v>43.79</v>
      </c>
      <c r="AH91">
        <v>0</v>
      </c>
      <c r="AI91">
        <v>0</v>
      </c>
      <c r="AJ91">
        <v>0</v>
      </c>
      <c r="AK91">
        <v>53.3</v>
      </c>
      <c r="AL91">
        <v>1.4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2.21</v>
      </c>
      <c r="AS91">
        <v>4.3099999999999996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2769.5600000000004</v>
      </c>
    </row>
    <row r="92" spans="1:117">
      <c r="A92" t="s">
        <v>134</v>
      </c>
      <c r="B92">
        <v>0</v>
      </c>
      <c r="C92">
        <v>0</v>
      </c>
      <c r="D92">
        <v>44.83</v>
      </c>
      <c r="E92">
        <v>0</v>
      </c>
      <c r="F92">
        <v>0</v>
      </c>
      <c r="G92">
        <v>53.76</v>
      </c>
      <c r="H92">
        <v>0</v>
      </c>
      <c r="I92">
        <v>23.57</v>
      </c>
      <c r="J92">
        <v>69.05</v>
      </c>
      <c r="K92">
        <v>683.14</v>
      </c>
      <c r="L92">
        <v>654.29999999999995</v>
      </c>
      <c r="M92">
        <v>92</v>
      </c>
      <c r="N92">
        <v>118.75</v>
      </c>
      <c r="O92">
        <v>124.32</v>
      </c>
      <c r="P92">
        <v>125.96</v>
      </c>
      <c r="Q92">
        <v>10.27</v>
      </c>
      <c r="R92">
        <v>42.39</v>
      </c>
      <c r="S92">
        <v>26.39</v>
      </c>
      <c r="T92">
        <v>0</v>
      </c>
      <c r="U92">
        <v>348.98</v>
      </c>
      <c r="V92">
        <v>20.3</v>
      </c>
      <c r="W92">
        <v>33.08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8.8800000000000008</v>
      </c>
      <c r="AG92">
        <v>43.79</v>
      </c>
      <c r="AH92">
        <v>0</v>
      </c>
      <c r="AI92">
        <v>0</v>
      </c>
      <c r="AJ92">
        <v>0</v>
      </c>
      <c r="AK92">
        <v>53.3</v>
      </c>
      <c r="AL92">
        <v>1.4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2.21</v>
      </c>
      <c r="AS92">
        <v>4.3099999999999996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2769.7600000000007</v>
      </c>
    </row>
    <row r="93" spans="1:117">
      <c r="A93" t="s">
        <v>135</v>
      </c>
      <c r="B93">
        <v>0</v>
      </c>
      <c r="C93">
        <v>0</v>
      </c>
      <c r="D93">
        <v>44.83</v>
      </c>
      <c r="E93">
        <v>0</v>
      </c>
      <c r="F93">
        <v>0</v>
      </c>
      <c r="G93">
        <v>53.76</v>
      </c>
      <c r="H93">
        <v>0</v>
      </c>
      <c r="I93">
        <v>23.57</v>
      </c>
      <c r="J93">
        <v>69.05</v>
      </c>
      <c r="K93">
        <v>683.14</v>
      </c>
      <c r="L93">
        <v>654.29999999999995</v>
      </c>
      <c r="M93">
        <v>92</v>
      </c>
      <c r="N93">
        <v>118.75</v>
      </c>
      <c r="O93">
        <v>124.32</v>
      </c>
      <c r="P93">
        <v>125.96</v>
      </c>
      <c r="Q93">
        <v>10.27</v>
      </c>
      <c r="R93">
        <v>42.39</v>
      </c>
      <c r="S93">
        <v>26.39</v>
      </c>
      <c r="T93">
        <v>0</v>
      </c>
      <c r="U93">
        <v>348.98</v>
      </c>
      <c r="V93">
        <v>20.3</v>
      </c>
      <c r="W93">
        <v>33.08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8.8800000000000008</v>
      </c>
      <c r="AG93">
        <v>43.79</v>
      </c>
      <c r="AH93">
        <v>0</v>
      </c>
      <c r="AI93">
        <v>0</v>
      </c>
      <c r="AJ93">
        <v>0</v>
      </c>
      <c r="AK93">
        <v>53.3</v>
      </c>
      <c r="AL93">
        <v>1.4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2.21</v>
      </c>
      <c r="AS93">
        <v>4.3099999999999996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2769.7600000000007</v>
      </c>
    </row>
    <row r="94" spans="1:117">
      <c r="A94" t="s">
        <v>136</v>
      </c>
      <c r="B94">
        <v>0</v>
      </c>
      <c r="C94">
        <v>0</v>
      </c>
      <c r="D94">
        <v>44.83</v>
      </c>
      <c r="E94">
        <v>0</v>
      </c>
      <c r="F94">
        <v>0</v>
      </c>
      <c r="G94">
        <v>53.76</v>
      </c>
      <c r="H94">
        <v>0</v>
      </c>
      <c r="I94">
        <v>23.57</v>
      </c>
      <c r="J94">
        <v>69.05</v>
      </c>
      <c r="K94">
        <v>683.14</v>
      </c>
      <c r="L94">
        <v>654.29999999999995</v>
      </c>
      <c r="M94">
        <v>92</v>
      </c>
      <c r="N94">
        <v>118.75</v>
      </c>
      <c r="O94">
        <v>124.32</v>
      </c>
      <c r="P94">
        <v>125.96</v>
      </c>
      <c r="Q94">
        <v>10.27</v>
      </c>
      <c r="R94">
        <v>42.39</v>
      </c>
      <c r="S94">
        <v>26.39</v>
      </c>
      <c r="T94">
        <v>0</v>
      </c>
      <c r="U94">
        <v>348.98</v>
      </c>
      <c r="V94">
        <v>20.3</v>
      </c>
      <c r="W94">
        <v>33.08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8.8800000000000008</v>
      </c>
      <c r="AG94">
        <v>43.79</v>
      </c>
      <c r="AH94">
        <v>0</v>
      </c>
      <c r="AI94">
        <v>0</v>
      </c>
      <c r="AJ94">
        <v>0</v>
      </c>
      <c r="AK94">
        <v>53.3</v>
      </c>
      <c r="AL94">
        <v>1.4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2.21</v>
      </c>
      <c r="AS94">
        <v>4.3099999999999996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2769.7600000000007</v>
      </c>
    </row>
    <row r="95" spans="1:117">
      <c r="A95" t="s">
        <v>137</v>
      </c>
      <c r="B95">
        <v>0</v>
      </c>
      <c r="C95">
        <v>0</v>
      </c>
      <c r="D95">
        <v>44.83</v>
      </c>
      <c r="E95">
        <v>0</v>
      </c>
      <c r="F95">
        <v>0</v>
      </c>
      <c r="G95">
        <v>53.76</v>
      </c>
      <c r="H95">
        <v>0</v>
      </c>
      <c r="I95">
        <v>23.57</v>
      </c>
      <c r="J95">
        <v>69.05</v>
      </c>
      <c r="K95">
        <v>683.14</v>
      </c>
      <c r="L95">
        <v>654.29999999999995</v>
      </c>
      <c r="M95">
        <v>92</v>
      </c>
      <c r="N95">
        <v>118.75</v>
      </c>
      <c r="O95">
        <v>124.32</v>
      </c>
      <c r="P95">
        <v>125.96</v>
      </c>
      <c r="Q95">
        <v>10.27</v>
      </c>
      <c r="R95">
        <v>42.39</v>
      </c>
      <c r="S95">
        <v>26.39</v>
      </c>
      <c r="T95">
        <v>0</v>
      </c>
      <c r="U95">
        <v>348.98</v>
      </c>
      <c r="V95">
        <v>20.3</v>
      </c>
      <c r="W95">
        <v>33.08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8.8800000000000008</v>
      </c>
      <c r="AG95">
        <v>43.79</v>
      </c>
      <c r="AH95">
        <v>0</v>
      </c>
      <c r="AI95">
        <v>0</v>
      </c>
      <c r="AJ95">
        <v>0</v>
      </c>
      <c r="AK95">
        <v>53.3</v>
      </c>
      <c r="AL95">
        <v>1.4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3.86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2771.4100000000008</v>
      </c>
    </row>
    <row r="96" spans="1:117">
      <c r="A96" t="s">
        <v>138</v>
      </c>
      <c r="B96">
        <v>0</v>
      </c>
      <c r="C96">
        <v>0</v>
      </c>
      <c r="D96">
        <v>45.05</v>
      </c>
      <c r="E96">
        <v>0</v>
      </c>
      <c r="F96">
        <v>0</v>
      </c>
      <c r="G96">
        <v>53.76</v>
      </c>
      <c r="H96">
        <v>0</v>
      </c>
      <c r="I96">
        <v>23.57</v>
      </c>
      <c r="J96">
        <v>69.05</v>
      </c>
      <c r="K96">
        <v>683.14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10.27</v>
      </c>
      <c r="R96">
        <v>42.39</v>
      </c>
      <c r="S96">
        <v>26.39</v>
      </c>
      <c r="T96">
        <v>0</v>
      </c>
      <c r="U96">
        <v>348.98</v>
      </c>
      <c r="V96">
        <v>20.3</v>
      </c>
      <c r="W96">
        <v>33.08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8.8800000000000008</v>
      </c>
      <c r="AG96">
        <v>43.79</v>
      </c>
      <c r="AH96">
        <v>0</v>
      </c>
      <c r="AI96">
        <v>0</v>
      </c>
      <c r="AJ96">
        <v>0</v>
      </c>
      <c r="AK96">
        <v>53.3</v>
      </c>
      <c r="AL96">
        <v>1.4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3.86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2771.6300000000006</v>
      </c>
    </row>
    <row r="97" spans="1:117">
      <c r="A97" t="s">
        <v>139</v>
      </c>
      <c r="B97">
        <v>0</v>
      </c>
      <c r="C97">
        <v>0</v>
      </c>
      <c r="D97">
        <v>45.05</v>
      </c>
      <c r="E97">
        <v>0</v>
      </c>
      <c r="F97">
        <v>0</v>
      </c>
      <c r="G97">
        <v>53.76</v>
      </c>
      <c r="H97">
        <v>0</v>
      </c>
      <c r="I97">
        <v>23.57</v>
      </c>
      <c r="J97">
        <v>69.05</v>
      </c>
      <c r="K97">
        <v>683.14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10.27</v>
      </c>
      <c r="R97">
        <v>42.39</v>
      </c>
      <c r="S97">
        <v>26.39</v>
      </c>
      <c r="T97">
        <v>0</v>
      </c>
      <c r="U97">
        <v>348.98</v>
      </c>
      <c r="V97">
        <v>20.3</v>
      </c>
      <c r="W97">
        <v>33.08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8.8800000000000008</v>
      </c>
      <c r="AG97">
        <v>43.79</v>
      </c>
      <c r="AH97">
        <v>0</v>
      </c>
      <c r="AI97">
        <v>0</v>
      </c>
      <c r="AJ97">
        <v>0</v>
      </c>
      <c r="AK97">
        <v>53.3</v>
      </c>
      <c r="AL97">
        <v>1.4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3.86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2771.6300000000006</v>
      </c>
    </row>
    <row r="98" spans="1:117">
      <c r="A98" t="s">
        <v>140</v>
      </c>
      <c r="B98">
        <v>0</v>
      </c>
      <c r="C98">
        <v>0</v>
      </c>
      <c r="D98">
        <v>45.05</v>
      </c>
      <c r="E98">
        <v>0</v>
      </c>
      <c r="F98">
        <v>0</v>
      </c>
      <c r="G98">
        <v>53.76</v>
      </c>
      <c r="H98">
        <v>0</v>
      </c>
      <c r="I98">
        <v>23.57</v>
      </c>
      <c r="J98">
        <v>69.05</v>
      </c>
      <c r="K98">
        <v>683.14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10.27</v>
      </c>
      <c r="R98">
        <v>42.39</v>
      </c>
      <c r="S98">
        <v>26.39</v>
      </c>
      <c r="T98">
        <v>0</v>
      </c>
      <c r="U98">
        <v>348.98</v>
      </c>
      <c r="V98">
        <v>20.3</v>
      </c>
      <c r="W98">
        <v>33.08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8.8800000000000008</v>
      </c>
      <c r="AG98">
        <v>43.79</v>
      </c>
      <c r="AH98">
        <v>0</v>
      </c>
      <c r="AI98">
        <v>0</v>
      </c>
      <c r="AJ98">
        <v>0</v>
      </c>
      <c r="AK98">
        <v>53.3</v>
      </c>
      <c r="AL98">
        <v>1.4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3.86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2771.6300000000006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1.0654749999999999</v>
      </c>
      <c r="E99">
        <f t="shared" si="2"/>
        <v>0</v>
      </c>
      <c r="F99">
        <f t="shared" si="2"/>
        <v>0</v>
      </c>
      <c r="G99">
        <f t="shared" si="2"/>
        <v>1.318740000000002</v>
      </c>
      <c r="H99">
        <f t="shared" si="2"/>
        <v>0</v>
      </c>
      <c r="I99">
        <f t="shared" si="2"/>
        <v>0.56567999999999996</v>
      </c>
      <c r="J99">
        <f t="shared" si="2"/>
        <v>1.6572000000000027</v>
      </c>
      <c r="K99">
        <f t="shared" si="2"/>
        <v>16.392994999999999</v>
      </c>
      <c r="L99">
        <f t="shared" si="2"/>
        <v>15.07118000000002</v>
      </c>
      <c r="M99">
        <f t="shared" si="2"/>
        <v>2.2080000000000002</v>
      </c>
      <c r="N99">
        <f t="shared" si="2"/>
        <v>2.85</v>
      </c>
      <c r="O99">
        <f t="shared" si="2"/>
        <v>2.9836799999999957</v>
      </c>
      <c r="P99">
        <f t="shared" si="2"/>
        <v>3.0230399999999937</v>
      </c>
      <c r="Q99">
        <f t="shared" si="2"/>
        <v>0.2464799999999997</v>
      </c>
      <c r="R99">
        <f t="shared" si="2"/>
        <v>1.0173599999999989</v>
      </c>
      <c r="S99">
        <f t="shared" si="2"/>
        <v>0.63336000000000026</v>
      </c>
      <c r="T99">
        <f t="shared" si="2"/>
        <v>0</v>
      </c>
      <c r="U99">
        <f t="shared" si="2"/>
        <v>9.0805350000000047</v>
      </c>
      <c r="V99">
        <f t="shared" si="2"/>
        <v>0.49794999999999923</v>
      </c>
      <c r="W99">
        <f t="shared" si="2"/>
        <v>0.80429000000000017</v>
      </c>
      <c r="X99">
        <f t="shared" si="2"/>
        <v>3.5591999999999944</v>
      </c>
      <c r="Y99">
        <f t="shared" si="2"/>
        <v>0</v>
      </c>
      <c r="Z99">
        <f t="shared" si="2"/>
        <v>4.4029999999999986E-2</v>
      </c>
      <c r="AA99">
        <f t="shared" si="2"/>
        <v>8.437749999999998E-2</v>
      </c>
      <c r="AB99">
        <f t="shared" si="2"/>
        <v>0.10653499999999998</v>
      </c>
      <c r="AC99">
        <f t="shared" si="2"/>
        <v>7.989750000000001E-2</v>
      </c>
      <c r="AD99">
        <f t="shared" si="2"/>
        <v>9.907500000000001E-2</v>
      </c>
      <c r="AE99">
        <f t="shared" si="2"/>
        <v>0.33368250000000027</v>
      </c>
      <c r="AF99">
        <f t="shared" si="2"/>
        <v>0.21605999999999997</v>
      </c>
      <c r="AG99">
        <f t="shared" si="2"/>
        <v>1.0509599999999995</v>
      </c>
      <c r="AH99">
        <f t="shared" si="2"/>
        <v>0.56820999999999999</v>
      </c>
      <c r="AI99">
        <f t="shared" si="2"/>
        <v>5.3340000000000012E-2</v>
      </c>
      <c r="AJ99">
        <f t="shared" si="2"/>
        <v>0</v>
      </c>
      <c r="AK99">
        <f t="shared" si="2"/>
        <v>1.2792000000000023</v>
      </c>
      <c r="AL99">
        <f t="shared" si="2"/>
        <v>0.16277999999999967</v>
      </c>
      <c r="AM99">
        <f t="shared" si="2"/>
        <v>2.3990000000000004E-2</v>
      </c>
      <c r="AN99">
        <f t="shared" si="2"/>
        <v>0</v>
      </c>
      <c r="AO99">
        <f t="shared" si="2"/>
        <v>0</v>
      </c>
      <c r="AP99">
        <f t="shared" si="2"/>
        <v>2.8980000000000072E-2</v>
      </c>
      <c r="AQ99">
        <f t="shared" si="2"/>
        <v>0.39939499999999989</v>
      </c>
      <c r="AR99">
        <f t="shared" si="2"/>
        <v>0.11664000000000006</v>
      </c>
      <c r="AS99">
        <f t="shared" si="2"/>
        <v>0.12279000000000002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68.22510750000005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45678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362.33</v>
      </c>
      <c r="L3">
        <v>345.73</v>
      </c>
      <c r="M3">
        <v>48.61</v>
      </c>
      <c r="N3">
        <v>91.54</v>
      </c>
      <c r="O3">
        <v>87.58</v>
      </c>
      <c r="P3">
        <v>110.24</v>
      </c>
      <c r="Q3">
        <v>5.97</v>
      </c>
      <c r="R3">
        <v>22.46</v>
      </c>
      <c r="S3">
        <v>14.07</v>
      </c>
      <c r="T3">
        <v>0</v>
      </c>
      <c r="U3">
        <v>267.19</v>
      </c>
      <c r="V3">
        <v>11.68</v>
      </c>
      <c r="W3">
        <v>18.39</v>
      </c>
      <c r="X3">
        <v>94.43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15.83</v>
      </c>
      <c r="AF3">
        <v>8.5299999999999994</v>
      </c>
      <c r="AG3">
        <v>42.07</v>
      </c>
      <c r="AH3">
        <v>0</v>
      </c>
      <c r="AI3">
        <v>0</v>
      </c>
      <c r="AJ3">
        <v>0</v>
      </c>
      <c r="AK3">
        <v>51.21</v>
      </c>
      <c r="AL3">
        <v>1.34</v>
      </c>
      <c r="AM3">
        <v>0</v>
      </c>
      <c r="AN3">
        <v>0</v>
      </c>
      <c r="AO3">
        <v>0</v>
      </c>
      <c r="AP3">
        <v>5.53</v>
      </c>
      <c r="AQ3">
        <v>0</v>
      </c>
      <c r="AR3">
        <v>1.07</v>
      </c>
      <c r="AS3">
        <v>4.1399999999999997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1629.15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362.33</v>
      </c>
      <c r="L4">
        <v>345.73</v>
      </c>
      <c r="M4">
        <v>48.61</v>
      </c>
      <c r="N4">
        <v>91.54</v>
      </c>
      <c r="O4">
        <v>87.58</v>
      </c>
      <c r="P4">
        <v>93.53</v>
      </c>
      <c r="Q4">
        <v>5.97</v>
      </c>
      <c r="R4">
        <v>22.46</v>
      </c>
      <c r="S4">
        <v>14.07</v>
      </c>
      <c r="T4">
        <v>0</v>
      </c>
      <c r="U4">
        <v>278</v>
      </c>
      <c r="V4">
        <v>11.06</v>
      </c>
      <c r="W4">
        <v>18.39</v>
      </c>
      <c r="X4">
        <v>94.43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15.83</v>
      </c>
      <c r="AF4">
        <v>8.5299999999999994</v>
      </c>
      <c r="AG4">
        <v>42.07</v>
      </c>
      <c r="AH4">
        <v>0</v>
      </c>
      <c r="AI4">
        <v>0</v>
      </c>
      <c r="AJ4">
        <v>0</v>
      </c>
      <c r="AK4">
        <v>51.21</v>
      </c>
      <c r="AL4">
        <v>1.34</v>
      </c>
      <c r="AM4">
        <v>0</v>
      </c>
      <c r="AN4">
        <v>0</v>
      </c>
      <c r="AO4">
        <v>0</v>
      </c>
      <c r="AP4">
        <v>5.53</v>
      </c>
      <c r="AQ4">
        <v>0</v>
      </c>
      <c r="AR4">
        <v>1.07</v>
      </c>
      <c r="AS4">
        <v>4.1399999999999997</v>
      </c>
      <c r="AT4">
        <v>18.95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1622.37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362.33</v>
      </c>
      <c r="L5">
        <v>345.73</v>
      </c>
      <c r="M5">
        <v>48.61</v>
      </c>
      <c r="N5">
        <v>91.54</v>
      </c>
      <c r="O5">
        <v>87.58</v>
      </c>
      <c r="P5">
        <v>93.53</v>
      </c>
      <c r="Q5">
        <v>5.97</v>
      </c>
      <c r="R5">
        <v>22.46</v>
      </c>
      <c r="S5">
        <v>14.07</v>
      </c>
      <c r="T5">
        <v>0</v>
      </c>
      <c r="U5">
        <v>288.81</v>
      </c>
      <c r="V5">
        <v>11.06</v>
      </c>
      <c r="W5">
        <v>18.39</v>
      </c>
      <c r="X5">
        <v>94.43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15.83</v>
      </c>
      <c r="AF5">
        <v>8.5299999999999994</v>
      </c>
      <c r="AG5">
        <v>42.07</v>
      </c>
      <c r="AH5">
        <v>0</v>
      </c>
      <c r="AI5">
        <v>0</v>
      </c>
      <c r="AJ5">
        <v>0</v>
      </c>
      <c r="AK5">
        <v>51.21</v>
      </c>
      <c r="AL5">
        <v>1.34</v>
      </c>
      <c r="AM5">
        <v>0</v>
      </c>
      <c r="AN5">
        <v>0</v>
      </c>
      <c r="AO5">
        <v>0</v>
      </c>
      <c r="AP5">
        <v>5.53</v>
      </c>
      <c r="AQ5">
        <v>0</v>
      </c>
      <c r="AR5">
        <v>1.07</v>
      </c>
      <c r="AS5">
        <v>4.1399999999999997</v>
      </c>
      <c r="AT5">
        <v>18.53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1632.7599999999998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362.33</v>
      </c>
      <c r="L6">
        <v>345.73</v>
      </c>
      <c r="M6">
        <v>48.61</v>
      </c>
      <c r="N6">
        <v>91.54</v>
      </c>
      <c r="O6">
        <v>87.58</v>
      </c>
      <c r="P6">
        <v>93.53</v>
      </c>
      <c r="Q6">
        <v>5.97</v>
      </c>
      <c r="R6">
        <v>22.46</v>
      </c>
      <c r="S6">
        <v>14.07</v>
      </c>
      <c r="T6">
        <v>0</v>
      </c>
      <c r="U6">
        <v>299.61</v>
      </c>
      <c r="V6">
        <v>11.06</v>
      </c>
      <c r="W6">
        <v>18.39</v>
      </c>
      <c r="X6">
        <v>94.43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15.83</v>
      </c>
      <c r="AF6">
        <v>8.5299999999999994</v>
      </c>
      <c r="AG6">
        <v>42.07</v>
      </c>
      <c r="AH6">
        <v>0</v>
      </c>
      <c r="AI6">
        <v>0</v>
      </c>
      <c r="AJ6">
        <v>0</v>
      </c>
      <c r="AK6">
        <v>51.21</v>
      </c>
      <c r="AL6">
        <v>1.34</v>
      </c>
      <c r="AM6">
        <v>0</v>
      </c>
      <c r="AN6">
        <v>0</v>
      </c>
      <c r="AO6">
        <v>0</v>
      </c>
      <c r="AP6">
        <v>5.53</v>
      </c>
      <c r="AQ6">
        <v>0</v>
      </c>
      <c r="AR6">
        <v>1.07</v>
      </c>
      <c r="AS6">
        <v>4.1399999999999997</v>
      </c>
      <c r="AT6">
        <v>15.19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1640.2199999999998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362.33</v>
      </c>
      <c r="L7">
        <v>345.73</v>
      </c>
      <c r="M7">
        <v>48.61</v>
      </c>
      <c r="N7">
        <v>91.54</v>
      </c>
      <c r="O7">
        <v>87.58</v>
      </c>
      <c r="P7">
        <v>93.53</v>
      </c>
      <c r="Q7">
        <v>5.97</v>
      </c>
      <c r="R7">
        <v>22.46</v>
      </c>
      <c r="S7">
        <v>14.07</v>
      </c>
      <c r="T7">
        <v>0</v>
      </c>
      <c r="U7">
        <v>310.42</v>
      </c>
      <c r="V7">
        <v>11.06</v>
      </c>
      <c r="W7">
        <v>18.39</v>
      </c>
      <c r="X7">
        <v>78.36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15.83</v>
      </c>
      <c r="AF7">
        <v>8.5299999999999994</v>
      </c>
      <c r="AG7">
        <v>42.07</v>
      </c>
      <c r="AH7">
        <v>0</v>
      </c>
      <c r="AI7">
        <v>0</v>
      </c>
      <c r="AJ7">
        <v>0</v>
      </c>
      <c r="AK7">
        <v>51.21</v>
      </c>
      <c r="AL7">
        <v>1.34</v>
      </c>
      <c r="AM7">
        <v>0</v>
      </c>
      <c r="AN7">
        <v>0</v>
      </c>
      <c r="AO7">
        <v>0</v>
      </c>
      <c r="AP7">
        <v>5.53</v>
      </c>
      <c r="AQ7">
        <v>0</v>
      </c>
      <c r="AR7">
        <v>1.07</v>
      </c>
      <c r="AS7">
        <v>4.1399999999999997</v>
      </c>
      <c r="AT7">
        <v>14.41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1634.1799999999998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362.33</v>
      </c>
      <c r="L8">
        <v>345.73</v>
      </c>
      <c r="M8">
        <v>48.61</v>
      </c>
      <c r="N8">
        <v>91.54</v>
      </c>
      <c r="O8">
        <v>87.58</v>
      </c>
      <c r="P8">
        <v>93.53</v>
      </c>
      <c r="Q8">
        <v>5.97</v>
      </c>
      <c r="R8">
        <v>22.46</v>
      </c>
      <c r="S8">
        <v>14.07</v>
      </c>
      <c r="T8">
        <v>0</v>
      </c>
      <c r="U8">
        <v>321.23</v>
      </c>
      <c r="V8">
        <v>11.06</v>
      </c>
      <c r="W8">
        <v>18.39</v>
      </c>
      <c r="X8">
        <v>78.36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15.83</v>
      </c>
      <c r="AF8">
        <v>8.5299999999999994</v>
      </c>
      <c r="AG8">
        <v>42.07</v>
      </c>
      <c r="AH8">
        <v>0</v>
      </c>
      <c r="AI8">
        <v>0</v>
      </c>
      <c r="AJ8">
        <v>0</v>
      </c>
      <c r="AK8">
        <v>51.21</v>
      </c>
      <c r="AL8">
        <v>1.34</v>
      </c>
      <c r="AM8">
        <v>0</v>
      </c>
      <c r="AN8">
        <v>0</v>
      </c>
      <c r="AO8">
        <v>0</v>
      </c>
      <c r="AP8">
        <v>5.53</v>
      </c>
      <c r="AQ8">
        <v>0</v>
      </c>
      <c r="AR8">
        <v>1.07</v>
      </c>
      <c r="AS8">
        <v>4.1399999999999997</v>
      </c>
      <c r="AT8">
        <v>13.71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1644.2899999999997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362.33</v>
      </c>
      <c r="L9">
        <v>345.73</v>
      </c>
      <c r="M9">
        <v>48.61</v>
      </c>
      <c r="N9">
        <v>91.54</v>
      </c>
      <c r="O9">
        <v>87.58</v>
      </c>
      <c r="P9">
        <v>93.53</v>
      </c>
      <c r="Q9">
        <v>5.97</v>
      </c>
      <c r="R9">
        <v>22.46</v>
      </c>
      <c r="S9">
        <v>14.07</v>
      </c>
      <c r="T9">
        <v>0</v>
      </c>
      <c r="U9">
        <v>335.04</v>
      </c>
      <c r="V9">
        <v>11.06</v>
      </c>
      <c r="W9">
        <v>18.39</v>
      </c>
      <c r="X9">
        <v>78.36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15.83</v>
      </c>
      <c r="AF9">
        <v>8.5299999999999994</v>
      </c>
      <c r="AG9">
        <v>42.07</v>
      </c>
      <c r="AH9">
        <v>0</v>
      </c>
      <c r="AI9">
        <v>0</v>
      </c>
      <c r="AJ9">
        <v>0</v>
      </c>
      <c r="AK9">
        <v>51.21</v>
      </c>
      <c r="AL9">
        <v>1.34</v>
      </c>
      <c r="AM9">
        <v>0</v>
      </c>
      <c r="AN9">
        <v>0</v>
      </c>
      <c r="AO9">
        <v>0</v>
      </c>
      <c r="AP9">
        <v>5.53</v>
      </c>
      <c r="AQ9">
        <v>0</v>
      </c>
      <c r="AR9">
        <v>1.07</v>
      </c>
      <c r="AS9">
        <v>4.1399999999999997</v>
      </c>
      <c r="AT9">
        <v>15.26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1659.6499999999996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362.33</v>
      </c>
      <c r="L10">
        <v>345.73</v>
      </c>
      <c r="M10">
        <v>48.61</v>
      </c>
      <c r="N10">
        <v>91.54</v>
      </c>
      <c r="O10">
        <v>87.58</v>
      </c>
      <c r="P10">
        <v>93.53</v>
      </c>
      <c r="Q10">
        <v>5.97</v>
      </c>
      <c r="R10">
        <v>22.46</v>
      </c>
      <c r="S10">
        <v>14.07</v>
      </c>
      <c r="T10">
        <v>0</v>
      </c>
      <c r="U10">
        <v>345.85</v>
      </c>
      <c r="V10">
        <v>11.06</v>
      </c>
      <c r="W10">
        <v>18.39</v>
      </c>
      <c r="X10">
        <v>78.36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15.83</v>
      </c>
      <c r="AF10">
        <v>8.5299999999999994</v>
      </c>
      <c r="AG10">
        <v>42.07</v>
      </c>
      <c r="AH10">
        <v>0</v>
      </c>
      <c r="AI10">
        <v>0</v>
      </c>
      <c r="AJ10">
        <v>0</v>
      </c>
      <c r="AK10">
        <v>51.21</v>
      </c>
      <c r="AL10">
        <v>1.34</v>
      </c>
      <c r="AM10">
        <v>0</v>
      </c>
      <c r="AN10">
        <v>0</v>
      </c>
      <c r="AO10">
        <v>0</v>
      </c>
      <c r="AP10">
        <v>5.53</v>
      </c>
      <c r="AQ10">
        <v>0</v>
      </c>
      <c r="AR10">
        <v>1.07</v>
      </c>
      <c r="AS10">
        <v>4.1399999999999997</v>
      </c>
      <c r="AT10">
        <v>15.01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1670.2099999999998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362.33</v>
      </c>
      <c r="L11">
        <v>345.73</v>
      </c>
      <c r="M11">
        <v>48.61</v>
      </c>
      <c r="N11">
        <v>91.54</v>
      </c>
      <c r="O11">
        <v>87.58</v>
      </c>
      <c r="P11">
        <v>93.53</v>
      </c>
      <c r="Q11">
        <v>5.97</v>
      </c>
      <c r="R11">
        <v>22.46</v>
      </c>
      <c r="S11">
        <v>14.07</v>
      </c>
      <c r="T11">
        <v>0</v>
      </c>
      <c r="U11">
        <v>356.66</v>
      </c>
      <c r="V11">
        <v>11.06</v>
      </c>
      <c r="W11">
        <v>18.39</v>
      </c>
      <c r="X11">
        <v>78.36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15.83</v>
      </c>
      <c r="AF11">
        <v>8.5299999999999994</v>
      </c>
      <c r="AG11">
        <v>42.07</v>
      </c>
      <c r="AH11">
        <v>0</v>
      </c>
      <c r="AI11">
        <v>0</v>
      </c>
      <c r="AJ11">
        <v>0</v>
      </c>
      <c r="AK11">
        <v>51.21</v>
      </c>
      <c r="AL11">
        <v>1.34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1.07</v>
      </c>
      <c r="AS11">
        <v>4.1399999999999997</v>
      </c>
      <c r="AT11">
        <v>13.49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1673.9699999999998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362.33</v>
      </c>
      <c r="L12">
        <v>345.73</v>
      </c>
      <c r="M12">
        <v>48.61</v>
      </c>
      <c r="N12">
        <v>91.54</v>
      </c>
      <c r="O12">
        <v>87.58</v>
      </c>
      <c r="P12">
        <v>93.53</v>
      </c>
      <c r="Q12">
        <v>5.97</v>
      </c>
      <c r="R12">
        <v>22.46</v>
      </c>
      <c r="S12">
        <v>14.07</v>
      </c>
      <c r="T12">
        <v>0</v>
      </c>
      <c r="U12">
        <v>367.47</v>
      </c>
      <c r="V12">
        <v>11.06</v>
      </c>
      <c r="W12">
        <v>18.39</v>
      </c>
      <c r="X12">
        <v>78.36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15.83</v>
      </c>
      <c r="AF12">
        <v>8.5299999999999994</v>
      </c>
      <c r="AG12">
        <v>42.07</v>
      </c>
      <c r="AH12">
        <v>0</v>
      </c>
      <c r="AI12">
        <v>0</v>
      </c>
      <c r="AJ12">
        <v>0</v>
      </c>
      <c r="AK12">
        <v>51.21</v>
      </c>
      <c r="AL12">
        <v>1.34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1.07</v>
      </c>
      <c r="AS12">
        <v>4.1399999999999997</v>
      </c>
      <c r="AT12">
        <v>12.62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1683.9099999999996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362.33</v>
      </c>
      <c r="L13">
        <v>345.73</v>
      </c>
      <c r="M13">
        <v>48.61</v>
      </c>
      <c r="N13">
        <v>91.54</v>
      </c>
      <c r="O13">
        <v>87.58</v>
      </c>
      <c r="P13">
        <v>93.53</v>
      </c>
      <c r="Q13">
        <v>5.97</v>
      </c>
      <c r="R13">
        <v>22.46</v>
      </c>
      <c r="S13">
        <v>14.07</v>
      </c>
      <c r="T13">
        <v>0</v>
      </c>
      <c r="U13">
        <v>378.28</v>
      </c>
      <c r="V13">
        <v>11.06</v>
      </c>
      <c r="W13">
        <v>18.39</v>
      </c>
      <c r="X13">
        <v>78.36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15.83</v>
      </c>
      <c r="AF13">
        <v>8.5299999999999994</v>
      </c>
      <c r="AG13">
        <v>42.07</v>
      </c>
      <c r="AH13">
        <v>0</v>
      </c>
      <c r="AI13">
        <v>0</v>
      </c>
      <c r="AJ13">
        <v>0</v>
      </c>
      <c r="AK13">
        <v>51.21</v>
      </c>
      <c r="AL13">
        <v>1.34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1.07</v>
      </c>
      <c r="AS13">
        <v>4.1399999999999997</v>
      </c>
      <c r="AT13">
        <v>13.89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1695.9899999999998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362.33</v>
      </c>
      <c r="L14">
        <v>345.73</v>
      </c>
      <c r="M14">
        <v>48.61</v>
      </c>
      <c r="N14">
        <v>91.54</v>
      </c>
      <c r="O14">
        <v>87.58</v>
      </c>
      <c r="P14">
        <v>93.53</v>
      </c>
      <c r="Q14">
        <v>5.97</v>
      </c>
      <c r="R14">
        <v>22.46</v>
      </c>
      <c r="S14">
        <v>14.07</v>
      </c>
      <c r="T14">
        <v>0</v>
      </c>
      <c r="U14">
        <v>389.08</v>
      </c>
      <c r="V14">
        <v>11.06</v>
      </c>
      <c r="W14">
        <v>18.39</v>
      </c>
      <c r="X14">
        <v>78.36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15.83</v>
      </c>
      <c r="AF14">
        <v>8.5299999999999994</v>
      </c>
      <c r="AG14">
        <v>42.07</v>
      </c>
      <c r="AH14">
        <v>0</v>
      </c>
      <c r="AI14">
        <v>0</v>
      </c>
      <c r="AJ14">
        <v>0</v>
      </c>
      <c r="AK14">
        <v>51.21</v>
      </c>
      <c r="AL14">
        <v>1.34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1.07</v>
      </c>
      <c r="AS14">
        <v>4.1399999999999997</v>
      </c>
      <c r="AT14">
        <v>13.35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1706.2499999999995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362.33</v>
      </c>
      <c r="L15">
        <v>345.73</v>
      </c>
      <c r="M15">
        <v>72.05</v>
      </c>
      <c r="N15">
        <v>110.78</v>
      </c>
      <c r="O15">
        <v>119.43</v>
      </c>
      <c r="P15">
        <v>104.3</v>
      </c>
      <c r="Q15">
        <v>5.97</v>
      </c>
      <c r="R15">
        <v>22.46</v>
      </c>
      <c r="S15">
        <v>14.07</v>
      </c>
      <c r="T15">
        <v>0</v>
      </c>
      <c r="U15">
        <v>394.48</v>
      </c>
      <c r="V15">
        <v>11.06</v>
      </c>
      <c r="W15">
        <v>18.39</v>
      </c>
      <c r="X15">
        <v>78.36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15.83</v>
      </c>
      <c r="AF15">
        <v>8.5299999999999994</v>
      </c>
      <c r="AG15">
        <v>42.07</v>
      </c>
      <c r="AH15">
        <v>0</v>
      </c>
      <c r="AI15">
        <v>0</v>
      </c>
      <c r="AJ15">
        <v>0</v>
      </c>
      <c r="AK15">
        <v>51.21</v>
      </c>
      <c r="AL15">
        <v>1.34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1.07</v>
      </c>
      <c r="AS15">
        <v>4.1399999999999997</v>
      </c>
      <c r="AT15">
        <v>12.85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1796.4499999999996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362.33</v>
      </c>
      <c r="L16">
        <v>345.73</v>
      </c>
      <c r="M16">
        <v>76.17</v>
      </c>
      <c r="N16">
        <v>114.08</v>
      </c>
      <c r="O16">
        <v>119.43</v>
      </c>
      <c r="P16">
        <v>104.3</v>
      </c>
      <c r="Q16">
        <v>5.97</v>
      </c>
      <c r="R16">
        <v>22.46</v>
      </c>
      <c r="S16">
        <v>14.07</v>
      </c>
      <c r="T16">
        <v>0</v>
      </c>
      <c r="U16">
        <v>394.48</v>
      </c>
      <c r="V16">
        <v>11.06</v>
      </c>
      <c r="W16">
        <v>18.39</v>
      </c>
      <c r="X16">
        <v>78.36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15.83</v>
      </c>
      <c r="AF16">
        <v>8.5299999999999994</v>
      </c>
      <c r="AG16">
        <v>42.07</v>
      </c>
      <c r="AH16">
        <v>0</v>
      </c>
      <c r="AI16">
        <v>0</v>
      </c>
      <c r="AJ16">
        <v>0</v>
      </c>
      <c r="AK16">
        <v>51.21</v>
      </c>
      <c r="AL16">
        <v>1.34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1.07</v>
      </c>
      <c r="AS16">
        <v>4.1399999999999997</v>
      </c>
      <c r="AT16">
        <v>12.75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1803.7699999999998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362.33</v>
      </c>
      <c r="L17">
        <v>345.73</v>
      </c>
      <c r="M17">
        <v>76.17</v>
      </c>
      <c r="N17">
        <v>114.08</v>
      </c>
      <c r="O17">
        <v>119.43</v>
      </c>
      <c r="P17">
        <v>104.3</v>
      </c>
      <c r="Q17">
        <v>5.97</v>
      </c>
      <c r="R17">
        <v>22.46</v>
      </c>
      <c r="S17">
        <v>14.07</v>
      </c>
      <c r="T17">
        <v>0</v>
      </c>
      <c r="U17">
        <v>394.48</v>
      </c>
      <c r="V17">
        <v>11.06</v>
      </c>
      <c r="W17">
        <v>18.39</v>
      </c>
      <c r="X17">
        <v>78.36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15.83</v>
      </c>
      <c r="AF17">
        <v>8.5299999999999994</v>
      </c>
      <c r="AG17">
        <v>42.07</v>
      </c>
      <c r="AH17">
        <v>0</v>
      </c>
      <c r="AI17">
        <v>0</v>
      </c>
      <c r="AJ17">
        <v>0</v>
      </c>
      <c r="AK17">
        <v>51.21</v>
      </c>
      <c r="AL17">
        <v>1.34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1.07</v>
      </c>
      <c r="AS17">
        <v>4.1399999999999997</v>
      </c>
      <c r="AT17">
        <v>15.03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1806.0499999999997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362.33</v>
      </c>
      <c r="L18">
        <v>345.73</v>
      </c>
      <c r="M18">
        <v>76.17</v>
      </c>
      <c r="N18">
        <v>114.08</v>
      </c>
      <c r="O18">
        <v>119.43</v>
      </c>
      <c r="P18">
        <v>104.3</v>
      </c>
      <c r="Q18">
        <v>5.97</v>
      </c>
      <c r="R18">
        <v>22.46</v>
      </c>
      <c r="S18">
        <v>14.07</v>
      </c>
      <c r="T18">
        <v>0</v>
      </c>
      <c r="U18">
        <v>394.48</v>
      </c>
      <c r="V18">
        <v>11.06</v>
      </c>
      <c r="W18">
        <v>18.39</v>
      </c>
      <c r="X18">
        <v>78.36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15.83</v>
      </c>
      <c r="AF18">
        <v>8.5299999999999994</v>
      </c>
      <c r="AG18">
        <v>42.07</v>
      </c>
      <c r="AH18">
        <v>0</v>
      </c>
      <c r="AI18">
        <v>0</v>
      </c>
      <c r="AJ18">
        <v>0</v>
      </c>
      <c r="AK18">
        <v>51.21</v>
      </c>
      <c r="AL18">
        <v>1.34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1.07</v>
      </c>
      <c r="AS18">
        <v>4.1399999999999997</v>
      </c>
      <c r="AT18">
        <v>16.100000000000001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1807.1199999999997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362.33</v>
      </c>
      <c r="L19">
        <v>345.73</v>
      </c>
      <c r="M19">
        <v>88.38</v>
      </c>
      <c r="N19">
        <v>114.08</v>
      </c>
      <c r="O19">
        <v>119.43</v>
      </c>
      <c r="P19">
        <v>104.3</v>
      </c>
      <c r="Q19">
        <v>5.97</v>
      </c>
      <c r="R19">
        <v>22.46</v>
      </c>
      <c r="S19">
        <v>14.07</v>
      </c>
      <c r="T19">
        <v>0</v>
      </c>
      <c r="U19">
        <v>394.48</v>
      </c>
      <c r="V19">
        <v>11.06</v>
      </c>
      <c r="W19">
        <v>18.39</v>
      </c>
      <c r="X19">
        <v>78.36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15.83</v>
      </c>
      <c r="AF19">
        <v>8.5299999999999994</v>
      </c>
      <c r="AG19">
        <v>42.07</v>
      </c>
      <c r="AH19">
        <v>0</v>
      </c>
      <c r="AI19">
        <v>0</v>
      </c>
      <c r="AJ19">
        <v>0</v>
      </c>
      <c r="AK19">
        <v>51.21</v>
      </c>
      <c r="AL19">
        <v>1.34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1.07</v>
      </c>
      <c r="AS19">
        <v>4.1399999999999997</v>
      </c>
      <c r="AT19">
        <v>17.53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1820.7599999999998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362.33</v>
      </c>
      <c r="L20">
        <v>345.73</v>
      </c>
      <c r="M20">
        <v>88.38</v>
      </c>
      <c r="N20">
        <v>114.08</v>
      </c>
      <c r="O20">
        <v>119.43</v>
      </c>
      <c r="P20">
        <v>104.3</v>
      </c>
      <c r="Q20">
        <v>5.97</v>
      </c>
      <c r="R20">
        <v>22.46</v>
      </c>
      <c r="S20">
        <v>14.07</v>
      </c>
      <c r="T20">
        <v>0</v>
      </c>
      <c r="U20">
        <v>394.48</v>
      </c>
      <c r="V20">
        <v>11.06</v>
      </c>
      <c r="W20">
        <v>18.39</v>
      </c>
      <c r="X20">
        <v>78.36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15.83</v>
      </c>
      <c r="AF20">
        <v>8.5299999999999994</v>
      </c>
      <c r="AG20">
        <v>42.07</v>
      </c>
      <c r="AH20">
        <v>0</v>
      </c>
      <c r="AI20">
        <v>0</v>
      </c>
      <c r="AJ20">
        <v>0</v>
      </c>
      <c r="AK20">
        <v>51.21</v>
      </c>
      <c r="AL20">
        <v>1.34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1.07</v>
      </c>
      <c r="AS20">
        <v>4.1399999999999997</v>
      </c>
      <c r="AT20">
        <v>17.91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1821.1399999999999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362.33</v>
      </c>
      <c r="L21">
        <v>345.73</v>
      </c>
      <c r="M21">
        <v>88.38</v>
      </c>
      <c r="N21">
        <v>114.08</v>
      </c>
      <c r="O21">
        <v>119.43</v>
      </c>
      <c r="P21">
        <v>104.3</v>
      </c>
      <c r="Q21">
        <v>5.97</v>
      </c>
      <c r="R21">
        <v>22.46</v>
      </c>
      <c r="S21">
        <v>14.07</v>
      </c>
      <c r="T21">
        <v>0</v>
      </c>
      <c r="U21">
        <v>394.48</v>
      </c>
      <c r="V21">
        <v>11.06</v>
      </c>
      <c r="W21">
        <v>18.39</v>
      </c>
      <c r="X21">
        <v>78.36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15.83</v>
      </c>
      <c r="AF21">
        <v>8.5299999999999994</v>
      </c>
      <c r="AG21">
        <v>42.07</v>
      </c>
      <c r="AH21">
        <v>0</v>
      </c>
      <c r="AI21">
        <v>0</v>
      </c>
      <c r="AJ21">
        <v>0</v>
      </c>
      <c r="AK21">
        <v>51.21</v>
      </c>
      <c r="AL21">
        <v>1.34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1.07</v>
      </c>
      <c r="AS21">
        <v>4.1399999999999997</v>
      </c>
      <c r="AT21">
        <v>18.760000000000002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1821.9899999999998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362.33</v>
      </c>
      <c r="L22">
        <v>345.73</v>
      </c>
      <c r="M22">
        <v>88.38</v>
      </c>
      <c r="N22">
        <v>114.08</v>
      </c>
      <c r="O22">
        <v>119.43</v>
      </c>
      <c r="P22">
        <v>104.3</v>
      </c>
      <c r="Q22">
        <v>5.97</v>
      </c>
      <c r="R22">
        <v>22.46</v>
      </c>
      <c r="S22">
        <v>14.07</v>
      </c>
      <c r="T22">
        <v>0</v>
      </c>
      <c r="U22">
        <v>394.48</v>
      </c>
      <c r="V22">
        <v>11.06</v>
      </c>
      <c r="W22">
        <v>18.39</v>
      </c>
      <c r="X22">
        <v>78.36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15.83</v>
      </c>
      <c r="AF22">
        <v>8.5299999999999994</v>
      </c>
      <c r="AG22">
        <v>42.07</v>
      </c>
      <c r="AH22">
        <v>0</v>
      </c>
      <c r="AI22">
        <v>0</v>
      </c>
      <c r="AJ22">
        <v>0</v>
      </c>
      <c r="AK22">
        <v>51.21</v>
      </c>
      <c r="AL22">
        <v>1.34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1.07</v>
      </c>
      <c r="AS22">
        <v>4.1399999999999997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1822.4399999999998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362.33</v>
      </c>
      <c r="L23">
        <v>345.73</v>
      </c>
      <c r="M23">
        <v>88.38</v>
      </c>
      <c r="N23">
        <v>114.08</v>
      </c>
      <c r="O23">
        <v>119.43</v>
      </c>
      <c r="P23">
        <v>104.3</v>
      </c>
      <c r="Q23">
        <v>5.89</v>
      </c>
      <c r="R23">
        <v>22.39</v>
      </c>
      <c r="S23">
        <v>13.94</v>
      </c>
      <c r="T23">
        <v>0</v>
      </c>
      <c r="U23">
        <v>394.48</v>
      </c>
      <c r="V23">
        <v>11.06</v>
      </c>
      <c r="W23">
        <v>18.39</v>
      </c>
      <c r="X23">
        <v>78.36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15.83</v>
      </c>
      <c r="AF23">
        <v>8.5299999999999994</v>
      </c>
      <c r="AG23">
        <v>42.07</v>
      </c>
      <c r="AH23">
        <v>0</v>
      </c>
      <c r="AI23">
        <v>0</v>
      </c>
      <c r="AJ23">
        <v>0</v>
      </c>
      <c r="AK23">
        <v>51.21</v>
      </c>
      <c r="AL23">
        <v>1.34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1.07</v>
      </c>
      <c r="AS23">
        <v>4.1399999999999997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1822.16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362.33</v>
      </c>
      <c r="L24">
        <v>345.73</v>
      </c>
      <c r="M24">
        <v>88.38</v>
      </c>
      <c r="N24">
        <v>114.08</v>
      </c>
      <c r="O24">
        <v>119.43</v>
      </c>
      <c r="P24">
        <v>121.01</v>
      </c>
      <c r="Q24">
        <v>5.89</v>
      </c>
      <c r="R24">
        <v>22.39</v>
      </c>
      <c r="S24">
        <v>13.94</v>
      </c>
      <c r="T24">
        <v>0</v>
      </c>
      <c r="U24">
        <v>394.48</v>
      </c>
      <c r="V24">
        <v>11.06</v>
      </c>
      <c r="W24">
        <v>22.29</v>
      </c>
      <c r="X24">
        <v>95.21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15.83</v>
      </c>
      <c r="AF24">
        <v>8.5299999999999994</v>
      </c>
      <c r="AG24">
        <v>42.07</v>
      </c>
      <c r="AH24">
        <v>0</v>
      </c>
      <c r="AI24">
        <v>0</v>
      </c>
      <c r="AJ24">
        <v>0</v>
      </c>
      <c r="AK24">
        <v>51.21</v>
      </c>
      <c r="AL24">
        <v>1.34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1.07</v>
      </c>
      <c r="AS24">
        <v>4.1399999999999997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1859.6200000000001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362.33</v>
      </c>
      <c r="L25">
        <v>345.73</v>
      </c>
      <c r="M25">
        <v>88.38</v>
      </c>
      <c r="N25">
        <v>114.08</v>
      </c>
      <c r="O25">
        <v>119.43</v>
      </c>
      <c r="P25">
        <v>121.01</v>
      </c>
      <c r="Q25">
        <v>5.89</v>
      </c>
      <c r="R25">
        <v>22.39</v>
      </c>
      <c r="S25">
        <v>13.94</v>
      </c>
      <c r="T25">
        <v>0</v>
      </c>
      <c r="U25">
        <v>394.48</v>
      </c>
      <c r="V25">
        <v>11.06</v>
      </c>
      <c r="W25">
        <v>28.75</v>
      </c>
      <c r="X25">
        <v>123.57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15.83</v>
      </c>
      <c r="AF25">
        <v>8.5299999999999994</v>
      </c>
      <c r="AG25">
        <v>42.07</v>
      </c>
      <c r="AH25">
        <v>22.47</v>
      </c>
      <c r="AI25">
        <v>0</v>
      </c>
      <c r="AJ25">
        <v>0</v>
      </c>
      <c r="AK25">
        <v>51.21</v>
      </c>
      <c r="AL25">
        <v>1.34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1.07</v>
      </c>
      <c r="AS25">
        <v>4.1399999999999997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1916.9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374.64</v>
      </c>
      <c r="L26">
        <v>349.16</v>
      </c>
      <c r="M26">
        <v>88.38</v>
      </c>
      <c r="N26">
        <v>114.08</v>
      </c>
      <c r="O26">
        <v>119.43</v>
      </c>
      <c r="P26">
        <v>121.01</v>
      </c>
      <c r="Q26">
        <v>7.84</v>
      </c>
      <c r="R26">
        <v>30.29</v>
      </c>
      <c r="S26">
        <v>19.100000000000001</v>
      </c>
      <c r="T26">
        <v>0</v>
      </c>
      <c r="U26">
        <v>394.48</v>
      </c>
      <c r="V26">
        <v>15.03</v>
      </c>
      <c r="W26">
        <v>28.95</v>
      </c>
      <c r="X26">
        <v>123.57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15.83</v>
      </c>
      <c r="AF26">
        <v>8.5299999999999994</v>
      </c>
      <c r="AG26">
        <v>42.07</v>
      </c>
      <c r="AH26">
        <v>22.47</v>
      </c>
      <c r="AI26">
        <v>0</v>
      </c>
      <c r="AJ26">
        <v>0</v>
      </c>
      <c r="AK26">
        <v>51.21</v>
      </c>
      <c r="AL26">
        <v>1.34</v>
      </c>
      <c r="AM26">
        <v>0</v>
      </c>
      <c r="AN26">
        <v>0</v>
      </c>
      <c r="AO26">
        <v>0</v>
      </c>
      <c r="AP26">
        <v>0</v>
      </c>
      <c r="AQ26">
        <v>14.34</v>
      </c>
      <c r="AR26">
        <v>1.07</v>
      </c>
      <c r="AS26">
        <v>4.1399999999999997</v>
      </c>
      <c r="AT26">
        <v>16.940000000000001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1963.8999999999996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428.62</v>
      </c>
      <c r="L27">
        <v>349.16</v>
      </c>
      <c r="M27">
        <v>88.38</v>
      </c>
      <c r="N27">
        <v>114.08</v>
      </c>
      <c r="O27">
        <v>119.43</v>
      </c>
      <c r="P27">
        <v>121.01</v>
      </c>
      <c r="Q27">
        <v>8.86</v>
      </c>
      <c r="R27">
        <v>34.630000000000003</v>
      </c>
      <c r="S27">
        <v>22.76</v>
      </c>
      <c r="T27">
        <v>0</v>
      </c>
      <c r="U27">
        <v>394.48</v>
      </c>
      <c r="V27">
        <v>18.68</v>
      </c>
      <c r="W27">
        <v>32.04</v>
      </c>
      <c r="X27">
        <v>138.81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15.83</v>
      </c>
      <c r="AF27">
        <v>8.5299999999999994</v>
      </c>
      <c r="AG27">
        <v>42.07</v>
      </c>
      <c r="AH27">
        <v>44.95</v>
      </c>
      <c r="AI27">
        <v>3.67</v>
      </c>
      <c r="AJ27">
        <v>0</v>
      </c>
      <c r="AK27">
        <v>51.21</v>
      </c>
      <c r="AL27">
        <v>1.34</v>
      </c>
      <c r="AM27">
        <v>0</v>
      </c>
      <c r="AN27">
        <v>0</v>
      </c>
      <c r="AO27">
        <v>0</v>
      </c>
      <c r="AP27">
        <v>0</v>
      </c>
      <c r="AQ27">
        <v>14.34</v>
      </c>
      <c r="AR27">
        <v>1.07</v>
      </c>
      <c r="AS27">
        <v>4.1399999999999997</v>
      </c>
      <c r="AT27">
        <v>17.84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2075.9300000000003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464.19</v>
      </c>
      <c r="L28">
        <v>354.92</v>
      </c>
      <c r="M28">
        <v>88.38</v>
      </c>
      <c r="N28">
        <v>114.08</v>
      </c>
      <c r="O28">
        <v>119.43</v>
      </c>
      <c r="P28">
        <v>121.01</v>
      </c>
      <c r="Q28">
        <v>9.2799999999999994</v>
      </c>
      <c r="R28">
        <v>36.14</v>
      </c>
      <c r="S28">
        <v>22.76</v>
      </c>
      <c r="T28">
        <v>0</v>
      </c>
      <c r="U28">
        <v>394.48</v>
      </c>
      <c r="V28">
        <v>19.98</v>
      </c>
      <c r="W28">
        <v>32.369999999999997</v>
      </c>
      <c r="X28">
        <v>142.47</v>
      </c>
      <c r="Y28">
        <v>0</v>
      </c>
      <c r="Z28">
        <v>0</v>
      </c>
      <c r="AA28">
        <v>0</v>
      </c>
      <c r="AB28">
        <v>3.2</v>
      </c>
      <c r="AC28">
        <v>0</v>
      </c>
      <c r="AD28">
        <v>7.61</v>
      </c>
      <c r="AE28">
        <v>15.83</v>
      </c>
      <c r="AF28">
        <v>8.5299999999999994</v>
      </c>
      <c r="AG28">
        <v>42.07</v>
      </c>
      <c r="AH28">
        <v>67.41</v>
      </c>
      <c r="AI28">
        <v>15.9</v>
      </c>
      <c r="AJ28">
        <v>0</v>
      </c>
      <c r="AK28">
        <v>51.21</v>
      </c>
      <c r="AL28">
        <v>1.34</v>
      </c>
      <c r="AM28">
        <v>0</v>
      </c>
      <c r="AN28">
        <v>0</v>
      </c>
      <c r="AO28">
        <v>0</v>
      </c>
      <c r="AP28">
        <v>0</v>
      </c>
      <c r="AQ28">
        <v>28.69</v>
      </c>
      <c r="AR28">
        <v>1.07</v>
      </c>
      <c r="AS28">
        <v>4.1399999999999997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2185.7000000000003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502.72</v>
      </c>
      <c r="L29">
        <v>434.65</v>
      </c>
      <c r="M29">
        <v>88.38</v>
      </c>
      <c r="N29">
        <v>114.08</v>
      </c>
      <c r="O29">
        <v>119.43</v>
      </c>
      <c r="P29">
        <v>121.01</v>
      </c>
      <c r="Q29">
        <v>9.2799999999999994</v>
      </c>
      <c r="R29">
        <v>36.14</v>
      </c>
      <c r="S29">
        <v>22.76</v>
      </c>
      <c r="T29">
        <v>0</v>
      </c>
      <c r="U29">
        <v>394.48</v>
      </c>
      <c r="V29">
        <v>19.98</v>
      </c>
      <c r="W29">
        <v>32.369999999999997</v>
      </c>
      <c r="X29">
        <v>142.47</v>
      </c>
      <c r="Y29">
        <v>0</v>
      </c>
      <c r="Z29">
        <v>2.11</v>
      </c>
      <c r="AA29">
        <v>11.54</v>
      </c>
      <c r="AB29">
        <v>12.65</v>
      </c>
      <c r="AC29">
        <v>9.2899999999999991</v>
      </c>
      <c r="AD29">
        <v>7.61</v>
      </c>
      <c r="AE29">
        <v>31.66</v>
      </c>
      <c r="AF29">
        <v>8.5299999999999994</v>
      </c>
      <c r="AG29">
        <v>42.07</v>
      </c>
      <c r="AH29">
        <v>89.88</v>
      </c>
      <c r="AI29">
        <v>15.9</v>
      </c>
      <c r="AJ29">
        <v>0</v>
      </c>
      <c r="AK29">
        <v>51.21</v>
      </c>
      <c r="AL29">
        <v>1.34</v>
      </c>
      <c r="AM29">
        <v>0</v>
      </c>
      <c r="AN29">
        <v>0</v>
      </c>
      <c r="AO29">
        <v>0</v>
      </c>
      <c r="AP29">
        <v>0</v>
      </c>
      <c r="AQ29">
        <v>43.03</v>
      </c>
      <c r="AR29">
        <v>1.07</v>
      </c>
      <c r="AS29">
        <v>4.1399999999999997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2388.9900000000011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572.57000000000005</v>
      </c>
      <c r="L30">
        <v>529.42999999999995</v>
      </c>
      <c r="M30">
        <v>88.38</v>
      </c>
      <c r="N30">
        <v>114.08</v>
      </c>
      <c r="O30">
        <v>119.43</v>
      </c>
      <c r="P30">
        <v>121.01</v>
      </c>
      <c r="Q30">
        <v>9.8699999999999992</v>
      </c>
      <c r="R30">
        <v>40.72</v>
      </c>
      <c r="S30">
        <v>25.35</v>
      </c>
      <c r="T30">
        <v>0</v>
      </c>
      <c r="U30">
        <v>394.48</v>
      </c>
      <c r="V30">
        <v>19.98</v>
      </c>
      <c r="W30">
        <v>32.369999999999997</v>
      </c>
      <c r="X30">
        <v>142.47</v>
      </c>
      <c r="Y30">
        <v>0</v>
      </c>
      <c r="Z30">
        <v>12.53</v>
      </c>
      <c r="AA30">
        <v>11.77</v>
      </c>
      <c r="AB30">
        <v>25.3</v>
      </c>
      <c r="AC30">
        <v>18.62</v>
      </c>
      <c r="AD30">
        <v>26.33</v>
      </c>
      <c r="AE30">
        <v>31.66</v>
      </c>
      <c r="AF30">
        <v>9.4700000000000006</v>
      </c>
      <c r="AG30">
        <v>42.07</v>
      </c>
      <c r="AH30">
        <v>112.36</v>
      </c>
      <c r="AI30">
        <v>15.9</v>
      </c>
      <c r="AJ30">
        <v>0</v>
      </c>
      <c r="AK30">
        <v>51.21</v>
      </c>
      <c r="AL30">
        <v>1.34</v>
      </c>
      <c r="AM30">
        <v>7.59</v>
      </c>
      <c r="AN30">
        <v>0</v>
      </c>
      <c r="AO30">
        <v>0</v>
      </c>
      <c r="AP30">
        <v>0</v>
      </c>
      <c r="AQ30">
        <v>59.79</v>
      </c>
      <c r="AR30">
        <v>1.07</v>
      </c>
      <c r="AS30">
        <v>4.1399999999999997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2660.5000000000005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646.53</v>
      </c>
      <c r="L31">
        <v>568.49</v>
      </c>
      <c r="M31">
        <v>88.38</v>
      </c>
      <c r="N31">
        <v>114.08</v>
      </c>
      <c r="O31">
        <v>119.43</v>
      </c>
      <c r="P31">
        <v>121.01</v>
      </c>
      <c r="Q31">
        <v>9.8699999999999992</v>
      </c>
      <c r="R31">
        <v>40.72</v>
      </c>
      <c r="S31">
        <v>25.35</v>
      </c>
      <c r="T31">
        <v>0</v>
      </c>
      <c r="U31">
        <v>394.48</v>
      </c>
      <c r="V31">
        <v>19.98</v>
      </c>
      <c r="W31">
        <v>32.369999999999997</v>
      </c>
      <c r="X31">
        <v>142.47</v>
      </c>
      <c r="Y31">
        <v>0</v>
      </c>
      <c r="Z31">
        <v>12.53</v>
      </c>
      <c r="AA31">
        <v>27</v>
      </c>
      <c r="AB31">
        <v>25.3</v>
      </c>
      <c r="AC31">
        <v>18.62</v>
      </c>
      <c r="AD31">
        <v>26.33</v>
      </c>
      <c r="AE31">
        <v>31.66</v>
      </c>
      <c r="AF31">
        <v>9.4700000000000006</v>
      </c>
      <c r="AG31">
        <v>42.07</v>
      </c>
      <c r="AH31">
        <v>112.36</v>
      </c>
      <c r="AI31">
        <v>15.9</v>
      </c>
      <c r="AJ31">
        <v>0</v>
      </c>
      <c r="AK31">
        <v>51.21</v>
      </c>
      <c r="AL31">
        <v>1.34</v>
      </c>
      <c r="AM31">
        <v>7.59</v>
      </c>
      <c r="AN31">
        <v>0</v>
      </c>
      <c r="AO31">
        <v>0</v>
      </c>
      <c r="AP31">
        <v>0</v>
      </c>
      <c r="AQ31">
        <v>59.79</v>
      </c>
      <c r="AR31">
        <v>1.28</v>
      </c>
      <c r="AS31">
        <v>4.1399999999999997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2788.9600000000005</v>
      </c>
    </row>
    <row r="32" spans="1:117">
      <c r="A32" t="s">
        <v>74</v>
      </c>
      <c r="B32">
        <v>0</v>
      </c>
      <c r="C32">
        <v>0</v>
      </c>
      <c r="D32">
        <v>19.190000000000001</v>
      </c>
      <c r="E32">
        <v>0</v>
      </c>
      <c r="F32">
        <v>0</v>
      </c>
      <c r="G32">
        <v>23.64</v>
      </c>
      <c r="H32">
        <v>0</v>
      </c>
      <c r="I32">
        <v>0</v>
      </c>
      <c r="J32">
        <v>28.82</v>
      </c>
      <c r="K32">
        <v>655.96</v>
      </c>
      <c r="L32">
        <v>570.37</v>
      </c>
      <c r="M32">
        <v>88.38</v>
      </c>
      <c r="N32">
        <v>114.08</v>
      </c>
      <c r="O32">
        <v>119.43</v>
      </c>
      <c r="P32">
        <v>121.01</v>
      </c>
      <c r="Q32">
        <v>9.8699999999999992</v>
      </c>
      <c r="R32">
        <v>40.72</v>
      </c>
      <c r="S32">
        <v>25.35</v>
      </c>
      <c r="T32">
        <v>0</v>
      </c>
      <c r="U32">
        <v>394.48</v>
      </c>
      <c r="V32">
        <v>19.98</v>
      </c>
      <c r="W32">
        <v>32.369999999999997</v>
      </c>
      <c r="X32">
        <v>142.47</v>
      </c>
      <c r="Y32">
        <v>0</v>
      </c>
      <c r="Z32">
        <v>12.53</v>
      </c>
      <c r="AA32">
        <v>27</v>
      </c>
      <c r="AB32">
        <v>25.3</v>
      </c>
      <c r="AC32">
        <v>18.62</v>
      </c>
      <c r="AD32">
        <v>26.33</v>
      </c>
      <c r="AE32">
        <v>31.66</v>
      </c>
      <c r="AF32">
        <v>9.4700000000000006</v>
      </c>
      <c r="AG32">
        <v>42.07</v>
      </c>
      <c r="AH32">
        <v>112.36</v>
      </c>
      <c r="AI32">
        <v>15.9</v>
      </c>
      <c r="AJ32">
        <v>0</v>
      </c>
      <c r="AK32">
        <v>51.21</v>
      </c>
      <c r="AL32">
        <v>8.92</v>
      </c>
      <c r="AM32">
        <v>7.59</v>
      </c>
      <c r="AN32">
        <v>0</v>
      </c>
      <c r="AO32">
        <v>0</v>
      </c>
      <c r="AP32">
        <v>0</v>
      </c>
      <c r="AQ32">
        <v>59.79</v>
      </c>
      <c r="AR32">
        <v>1.28</v>
      </c>
      <c r="AS32">
        <v>4.1399999999999997</v>
      </c>
      <c r="AT32">
        <v>18.78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2879.0700000000006</v>
      </c>
    </row>
    <row r="33" spans="1:117">
      <c r="A33" t="s">
        <v>75</v>
      </c>
      <c r="B33">
        <v>0</v>
      </c>
      <c r="C33">
        <v>0</v>
      </c>
      <c r="D33">
        <v>19.190000000000001</v>
      </c>
      <c r="E33">
        <v>0</v>
      </c>
      <c r="F33">
        <v>0</v>
      </c>
      <c r="G33">
        <v>23.64</v>
      </c>
      <c r="H33">
        <v>0</v>
      </c>
      <c r="I33">
        <v>0</v>
      </c>
      <c r="J33">
        <v>29.13</v>
      </c>
      <c r="K33">
        <v>655.96</v>
      </c>
      <c r="L33">
        <v>570.37</v>
      </c>
      <c r="M33">
        <v>88.38</v>
      </c>
      <c r="N33">
        <v>114.08</v>
      </c>
      <c r="O33">
        <v>119.43</v>
      </c>
      <c r="P33">
        <v>121.01</v>
      </c>
      <c r="Q33">
        <v>9.8699999999999992</v>
      </c>
      <c r="R33">
        <v>40.72</v>
      </c>
      <c r="S33">
        <v>25.35</v>
      </c>
      <c r="T33">
        <v>0</v>
      </c>
      <c r="U33">
        <v>394.48</v>
      </c>
      <c r="V33">
        <v>19.98</v>
      </c>
      <c r="W33">
        <v>32.369999999999997</v>
      </c>
      <c r="X33">
        <v>142.47</v>
      </c>
      <c r="Y33">
        <v>0</v>
      </c>
      <c r="Z33">
        <v>12.53</v>
      </c>
      <c r="AA33">
        <v>27</v>
      </c>
      <c r="AB33">
        <v>25.3</v>
      </c>
      <c r="AC33">
        <v>18.62</v>
      </c>
      <c r="AD33">
        <v>26.33</v>
      </c>
      <c r="AE33">
        <v>31.66</v>
      </c>
      <c r="AF33">
        <v>9.4700000000000006</v>
      </c>
      <c r="AG33">
        <v>42.07</v>
      </c>
      <c r="AH33">
        <v>112.36</v>
      </c>
      <c r="AI33">
        <v>15.9</v>
      </c>
      <c r="AJ33">
        <v>0</v>
      </c>
      <c r="AK33">
        <v>51.21</v>
      </c>
      <c r="AL33">
        <v>40.19</v>
      </c>
      <c r="AM33">
        <v>7.87</v>
      </c>
      <c r="AN33">
        <v>0</v>
      </c>
      <c r="AO33">
        <v>0</v>
      </c>
      <c r="AP33">
        <v>5.53</v>
      </c>
      <c r="AQ33">
        <v>59.79</v>
      </c>
      <c r="AR33">
        <v>25.45</v>
      </c>
      <c r="AS33">
        <v>4.1399999999999997</v>
      </c>
      <c r="AT33">
        <v>17.010000000000002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2938.8599999999997</v>
      </c>
    </row>
    <row r="34" spans="1:117">
      <c r="A34" t="s">
        <v>76</v>
      </c>
      <c r="B34">
        <v>0</v>
      </c>
      <c r="C34">
        <v>0</v>
      </c>
      <c r="D34">
        <v>19.190000000000001</v>
      </c>
      <c r="E34">
        <v>0</v>
      </c>
      <c r="F34">
        <v>0</v>
      </c>
      <c r="G34">
        <v>23.64</v>
      </c>
      <c r="H34">
        <v>0</v>
      </c>
      <c r="I34">
        <v>0</v>
      </c>
      <c r="J34">
        <v>29.13</v>
      </c>
      <c r="K34">
        <v>655.96</v>
      </c>
      <c r="L34">
        <v>570.37</v>
      </c>
      <c r="M34">
        <v>88.38</v>
      </c>
      <c r="N34">
        <v>114.08</v>
      </c>
      <c r="O34">
        <v>119.43</v>
      </c>
      <c r="P34">
        <v>121.01</v>
      </c>
      <c r="Q34">
        <v>9.8699999999999992</v>
      </c>
      <c r="R34">
        <v>40.72</v>
      </c>
      <c r="S34">
        <v>25.35</v>
      </c>
      <c r="T34">
        <v>0</v>
      </c>
      <c r="U34">
        <v>394.48</v>
      </c>
      <c r="V34">
        <v>19.98</v>
      </c>
      <c r="W34">
        <v>32.369999999999997</v>
      </c>
      <c r="X34">
        <v>142.47</v>
      </c>
      <c r="Y34">
        <v>0</v>
      </c>
      <c r="Z34">
        <v>12.53</v>
      </c>
      <c r="AA34">
        <v>27</v>
      </c>
      <c r="AB34">
        <v>25.3</v>
      </c>
      <c r="AC34">
        <v>18.62</v>
      </c>
      <c r="AD34">
        <v>26.33</v>
      </c>
      <c r="AE34">
        <v>31.66</v>
      </c>
      <c r="AF34">
        <v>9.4700000000000006</v>
      </c>
      <c r="AG34">
        <v>42.07</v>
      </c>
      <c r="AH34">
        <v>112.36</v>
      </c>
      <c r="AI34">
        <v>3.42</v>
      </c>
      <c r="AJ34">
        <v>0</v>
      </c>
      <c r="AK34">
        <v>51.21</v>
      </c>
      <c r="AL34">
        <v>40.19</v>
      </c>
      <c r="AM34">
        <v>7.87</v>
      </c>
      <c r="AN34">
        <v>0</v>
      </c>
      <c r="AO34">
        <v>0</v>
      </c>
      <c r="AP34">
        <v>5.53</v>
      </c>
      <c r="AQ34">
        <v>59.79</v>
      </c>
      <c r="AR34">
        <v>25.45</v>
      </c>
      <c r="AS34">
        <v>4.1399999999999997</v>
      </c>
      <c r="AT34">
        <v>18.53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2927.8999999999996</v>
      </c>
    </row>
    <row r="35" spans="1:117">
      <c r="A35" t="s">
        <v>77</v>
      </c>
      <c r="B35">
        <v>0</v>
      </c>
      <c r="C35">
        <v>0</v>
      </c>
      <c r="D35">
        <v>19.190000000000001</v>
      </c>
      <c r="E35">
        <v>0</v>
      </c>
      <c r="F35">
        <v>0</v>
      </c>
      <c r="G35">
        <v>9.61</v>
      </c>
      <c r="H35">
        <v>0</v>
      </c>
      <c r="I35">
        <v>0</v>
      </c>
      <c r="J35">
        <v>29.13</v>
      </c>
      <c r="K35">
        <v>655.96</v>
      </c>
      <c r="L35">
        <v>532.49</v>
      </c>
      <c r="M35">
        <v>88.38</v>
      </c>
      <c r="N35">
        <v>114.08</v>
      </c>
      <c r="O35">
        <v>119.43</v>
      </c>
      <c r="P35">
        <v>121.01</v>
      </c>
      <c r="Q35">
        <v>9.8699999999999992</v>
      </c>
      <c r="R35">
        <v>40.72</v>
      </c>
      <c r="S35">
        <v>25.35</v>
      </c>
      <c r="T35">
        <v>0</v>
      </c>
      <c r="U35">
        <v>394.48</v>
      </c>
      <c r="V35">
        <v>19.98</v>
      </c>
      <c r="W35">
        <v>32.369999999999997</v>
      </c>
      <c r="X35">
        <v>142.47</v>
      </c>
      <c r="Y35">
        <v>0</v>
      </c>
      <c r="Z35">
        <v>12.53</v>
      </c>
      <c r="AA35">
        <v>27</v>
      </c>
      <c r="AB35">
        <v>25.3</v>
      </c>
      <c r="AC35">
        <v>18.62</v>
      </c>
      <c r="AD35">
        <v>26.33</v>
      </c>
      <c r="AE35">
        <v>31.66</v>
      </c>
      <c r="AF35">
        <v>9.4700000000000006</v>
      </c>
      <c r="AG35">
        <v>42.07</v>
      </c>
      <c r="AH35">
        <v>89.88</v>
      </c>
      <c r="AI35">
        <v>0</v>
      </c>
      <c r="AJ35">
        <v>0</v>
      </c>
      <c r="AK35">
        <v>51.21</v>
      </c>
      <c r="AL35">
        <v>40.19</v>
      </c>
      <c r="AM35">
        <v>7.87</v>
      </c>
      <c r="AN35">
        <v>0</v>
      </c>
      <c r="AO35">
        <v>0</v>
      </c>
      <c r="AP35">
        <v>5.53</v>
      </c>
      <c r="AQ35">
        <v>59.79</v>
      </c>
      <c r="AR35">
        <v>25.45</v>
      </c>
      <c r="AS35">
        <v>4.1399999999999997</v>
      </c>
      <c r="AT35">
        <v>17.79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2849.3499999999995</v>
      </c>
    </row>
    <row r="36" spans="1:117">
      <c r="A36" t="s">
        <v>78</v>
      </c>
      <c r="B36">
        <v>0</v>
      </c>
      <c r="C36">
        <v>0</v>
      </c>
      <c r="D36">
        <v>19.190000000000001</v>
      </c>
      <c r="E36">
        <v>0</v>
      </c>
      <c r="F36">
        <v>0</v>
      </c>
      <c r="G36">
        <v>0.04</v>
      </c>
      <c r="H36">
        <v>0</v>
      </c>
      <c r="I36">
        <v>0</v>
      </c>
      <c r="J36">
        <v>29.13</v>
      </c>
      <c r="K36">
        <v>655.96</v>
      </c>
      <c r="L36">
        <v>532.49</v>
      </c>
      <c r="M36">
        <v>88.38</v>
      </c>
      <c r="N36">
        <v>114.08</v>
      </c>
      <c r="O36">
        <v>119.43</v>
      </c>
      <c r="P36">
        <v>121.01</v>
      </c>
      <c r="Q36">
        <v>9.8699999999999992</v>
      </c>
      <c r="R36">
        <v>40.72</v>
      </c>
      <c r="S36">
        <v>25.35</v>
      </c>
      <c r="T36">
        <v>0</v>
      </c>
      <c r="U36">
        <v>394.48</v>
      </c>
      <c r="V36">
        <v>19.98</v>
      </c>
      <c r="W36">
        <v>32.369999999999997</v>
      </c>
      <c r="X36">
        <v>142.47</v>
      </c>
      <c r="Y36">
        <v>0</v>
      </c>
      <c r="Z36">
        <v>12.53</v>
      </c>
      <c r="AA36">
        <v>27</v>
      </c>
      <c r="AB36">
        <v>25.3</v>
      </c>
      <c r="AC36">
        <v>18.62</v>
      </c>
      <c r="AD36">
        <v>17.55</v>
      </c>
      <c r="AE36">
        <v>31.66</v>
      </c>
      <c r="AF36">
        <v>9.4700000000000006</v>
      </c>
      <c r="AG36">
        <v>42.07</v>
      </c>
      <c r="AH36">
        <v>89.88</v>
      </c>
      <c r="AI36">
        <v>0</v>
      </c>
      <c r="AJ36">
        <v>0</v>
      </c>
      <c r="AK36">
        <v>51.21</v>
      </c>
      <c r="AL36">
        <v>40.19</v>
      </c>
      <c r="AM36">
        <v>7.87</v>
      </c>
      <c r="AN36">
        <v>0</v>
      </c>
      <c r="AO36">
        <v>0</v>
      </c>
      <c r="AP36">
        <v>5.53</v>
      </c>
      <c r="AQ36">
        <v>59.79</v>
      </c>
      <c r="AR36">
        <v>4.24</v>
      </c>
      <c r="AS36">
        <v>4.1399999999999997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2811.21</v>
      </c>
    </row>
    <row r="37" spans="1:117">
      <c r="A37" t="s">
        <v>79</v>
      </c>
      <c r="B37">
        <v>0</v>
      </c>
      <c r="C37">
        <v>0</v>
      </c>
      <c r="D37">
        <v>19.190000000000001</v>
      </c>
      <c r="E37">
        <v>0</v>
      </c>
      <c r="F37">
        <v>0</v>
      </c>
      <c r="G37">
        <v>0</v>
      </c>
      <c r="H37">
        <v>0</v>
      </c>
      <c r="I37">
        <v>0</v>
      </c>
      <c r="J37">
        <v>29.13</v>
      </c>
      <c r="K37">
        <v>655.96</v>
      </c>
      <c r="L37">
        <v>532.49</v>
      </c>
      <c r="M37">
        <v>88.38</v>
      </c>
      <c r="N37">
        <v>114.08</v>
      </c>
      <c r="O37">
        <v>119.43</v>
      </c>
      <c r="P37">
        <v>121.01</v>
      </c>
      <c r="Q37">
        <v>9.8699999999999992</v>
      </c>
      <c r="R37">
        <v>40.72</v>
      </c>
      <c r="S37">
        <v>25.35</v>
      </c>
      <c r="T37">
        <v>0</v>
      </c>
      <c r="U37">
        <v>394.48</v>
      </c>
      <c r="V37">
        <v>19.98</v>
      </c>
      <c r="W37">
        <v>32.369999999999997</v>
      </c>
      <c r="X37">
        <v>142.47</v>
      </c>
      <c r="Y37">
        <v>0</v>
      </c>
      <c r="Z37">
        <v>2.11</v>
      </c>
      <c r="AA37">
        <v>11.54</v>
      </c>
      <c r="AB37">
        <v>12.65</v>
      </c>
      <c r="AC37">
        <v>9.2899999999999991</v>
      </c>
      <c r="AD37">
        <v>7.61</v>
      </c>
      <c r="AE37">
        <v>15.83</v>
      </c>
      <c r="AF37">
        <v>8.5299999999999994</v>
      </c>
      <c r="AG37">
        <v>42.07</v>
      </c>
      <c r="AH37">
        <v>67.41</v>
      </c>
      <c r="AI37">
        <v>0</v>
      </c>
      <c r="AJ37">
        <v>0</v>
      </c>
      <c r="AK37">
        <v>51.21</v>
      </c>
      <c r="AL37">
        <v>40.19</v>
      </c>
      <c r="AM37">
        <v>0</v>
      </c>
      <c r="AN37">
        <v>0</v>
      </c>
      <c r="AO37">
        <v>0</v>
      </c>
      <c r="AP37">
        <v>0.86</v>
      </c>
      <c r="AQ37">
        <v>59.79</v>
      </c>
      <c r="AR37">
        <v>3.18</v>
      </c>
      <c r="AS37">
        <v>4.1399999999999997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2700.53</v>
      </c>
    </row>
    <row r="38" spans="1:117">
      <c r="A38" t="s">
        <v>80</v>
      </c>
      <c r="B38">
        <v>0</v>
      </c>
      <c r="C38">
        <v>0</v>
      </c>
      <c r="D38">
        <v>19</v>
      </c>
      <c r="E38">
        <v>0</v>
      </c>
      <c r="F38">
        <v>0</v>
      </c>
      <c r="G38">
        <v>0</v>
      </c>
      <c r="H38">
        <v>0</v>
      </c>
      <c r="I38">
        <v>0</v>
      </c>
      <c r="J38">
        <v>29.13</v>
      </c>
      <c r="K38">
        <v>655.96</v>
      </c>
      <c r="L38">
        <v>532.49</v>
      </c>
      <c r="M38">
        <v>88.38</v>
      </c>
      <c r="N38">
        <v>114.08</v>
      </c>
      <c r="O38">
        <v>119.43</v>
      </c>
      <c r="P38">
        <v>121.01</v>
      </c>
      <c r="Q38">
        <v>9.8699999999999992</v>
      </c>
      <c r="R38">
        <v>40.72</v>
      </c>
      <c r="S38">
        <v>25.35</v>
      </c>
      <c r="T38">
        <v>0</v>
      </c>
      <c r="U38">
        <v>394.48</v>
      </c>
      <c r="V38">
        <v>19.98</v>
      </c>
      <c r="W38">
        <v>32.369999999999997</v>
      </c>
      <c r="X38">
        <v>142.47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15.83</v>
      </c>
      <c r="AF38">
        <v>8.5299999999999994</v>
      </c>
      <c r="AG38">
        <v>42.07</v>
      </c>
      <c r="AH38">
        <v>67.41</v>
      </c>
      <c r="AI38">
        <v>0</v>
      </c>
      <c r="AJ38">
        <v>0</v>
      </c>
      <c r="AK38">
        <v>51.21</v>
      </c>
      <c r="AL38">
        <v>40.19</v>
      </c>
      <c r="AM38">
        <v>0</v>
      </c>
      <c r="AN38">
        <v>0</v>
      </c>
      <c r="AO38">
        <v>0</v>
      </c>
      <c r="AP38">
        <v>0.86</v>
      </c>
      <c r="AQ38">
        <v>43.03</v>
      </c>
      <c r="AR38">
        <v>2.12</v>
      </c>
      <c r="AS38">
        <v>4.1399999999999997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2639.3199999999997</v>
      </c>
    </row>
    <row r="39" spans="1:117">
      <c r="A39" t="s">
        <v>81</v>
      </c>
      <c r="B39">
        <v>0</v>
      </c>
      <c r="C39">
        <v>0</v>
      </c>
      <c r="D39">
        <v>18.91</v>
      </c>
      <c r="E39">
        <v>0</v>
      </c>
      <c r="F39">
        <v>0</v>
      </c>
      <c r="G39">
        <v>0</v>
      </c>
      <c r="H39">
        <v>0</v>
      </c>
      <c r="I39">
        <v>0</v>
      </c>
      <c r="J39">
        <v>29.13</v>
      </c>
      <c r="K39">
        <v>655.96</v>
      </c>
      <c r="L39">
        <v>502.88</v>
      </c>
      <c r="M39">
        <v>88.38</v>
      </c>
      <c r="N39">
        <v>114.08</v>
      </c>
      <c r="O39">
        <v>119.43</v>
      </c>
      <c r="P39">
        <v>121.01</v>
      </c>
      <c r="Q39">
        <v>9.8699999999999992</v>
      </c>
      <c r="R39">
        <v>40.72</v>
      </c>
      <c r="S39">
        <v>25.35</v>
      </c>
      <c r="T39">
        <v>0</v>
      </c>
      <c r="U39">
        <v>394.48</v>
      </c>
      <c r="V39">
        <v>19.98</v>
      </c>
      <c r="W39">
        <v>32.369999999999997</v>
      </c>
      <c r="X39">
        <v>142.47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15.83</v>
      </c>
      <c r="AF39">
        <v>8.5299999999999994</v>
      </c>
      <c r="AG39">
        <v>42.07</v>
      </c>
      <c r="AH39">
        <v>44.95</v>
      </c>
      <c r="AI39">
        <v>0</v>
      </c>
      <c r="AJ39">
        <v>0</v>
      </c>
      <c r="AK39">
        <v>51.21</v>
      </c>
      <c r="AL39">
        <v>8.92</v>
      </c>
      <c r="AM39">
        <v>0</v>
      </c>
      <c r="AN39">
        <v>0</v>
      </c>
      <c r="AO39">
        <v>0</v>
      </c>
      <c r="AP39">
        <v>0.86</v>
      </c>
      <c r="AQ39">
        <v>43.03</v>
      </c>
      <c r="AR39">
        <v>2.12</v>
      </c>
      <c r="AS39">
        <v>4.1399999999999997</v>
      </c>
      <c r="AT39">
        <v>15.77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2552.4499999999998</v>
      </c>
    </row>
    <row r="40" spans="1:117">
      <c r="A40" t="s">
        <v>82</v>
      </c>
      <c r="B40">
        <v>0</v>
      </c>
      <c r="C40">
        <v>0</v>
      </c>
      <c r="D40">
        <v>2.81</v>
      </c>
      <c r="E40">
        <v>0</v>
      </c>
      <c r="F40">
        <v>0</v>
      </c>
      <c r="G40">
        <v>0</v>
      </c>
      <c r="H40">
        <v>0</v>
      </c>
      <c r="I40">
        <v>0</v>
      </c>
      <c r="J40">
        <v>2.42</v>
      </c>
      <c r="K40">
        <v>655.96</v>
      </c>
      <c r="L40">
        <v>502.88</v>
      </c>
      <c r="M40">
        <v>88.38</v>
      </c>
      <c r="N40">
        <v>114.08</v>
      </c>
      <c r="O40">
        <v>119.43</v>
      </c>
      <c r="P40">
        <v>121.01</v>
      </c>
      <c r="Q40">
        <v>9.8699999999999992</v>
      </c>
      <c r="R40">
        <v>40.72</v>
      </c>
      <c r="S40">
        <v>25.35</v>
      </c>
      <c r="T40">
        <v>0</v>
      </c>
      <c r="U40">
        <v>394.48</v>
      </c>
      <c r="V40">
        <v>19.98</v>
      </c>
      <c r="W40">
        <v>32.369999999999997</v>
      </c>
      <c r="X40">
        <v>142.47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15.83</v>
      </c>
      <c r="AF40">
        <v>8.5299999999999994</v>
      </c>
      <c r="AG40">
        <v>42.07</v>
      </c>
      <c r="AH40">
        <v>44.95</v>
      </c>
      <c r="AI40">
        <v>0</v>
      </c>
      <c r="AJ40">
        <v>0</v>
      </c>
      <c r="AK40">
        <v>51.21</v>
      </c>
      <c r="AL40">
        <v>1.34</v>
      </c>
      <c r="AM40">
        <v>0</v>
      </c>
      <c r="AN40">
        <v>0</v>
      </c>
      <c r="AO40">
        <v>0</v>
      </c>
      <c r="AP40">
        <v>0.86</v>
      </c>
      <c r="AQ40">
        <v>29.9</v>
      </c>
      <c r="AR40">
        <v>2.12</v>
      </c>
      <c r="AS40">
        <v>4.1399999999999997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2492.3700000000003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655.96</v>
      </c>
      <c r="L41">
        <v>502.88</v>
      </c>
      <c r="M41">
        <v>88.38</v>
      </c>
      <c r="N41">
        <v>114.08</v>
      </c>
      <c r="O41">
        <v>119.43</v>
      </c>
      <c r="P41">
        <v>121.01</v>
      </c>
      <c r="Q41">
        <v>9.8699999999999992</v>
      </c>
      <c r="R41">
        <v>40.72</v>
      </c>
      <c r="S41">
        <v>25.35</v>
      </c>
      <c r="T41">
        <v>0</v>
      </c>
      <c r="U41">
        <v>394.48</v>
      </c>
      <c r="V41">
        <v>19.98</v>
      </c>
      <c r="W41">
        <v>32.369999999999997</v>
      </c>
      <c r="X41">
        <v>142.47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8.5299999999999994</v>
      </c>
      <c r="AG41">
        <v>42.07</v>
      </c>
      <c r="AH41">
        <v>44.95</v>
      </c>
      <c r="AI41">
        <v>0</v>
      </c>
      <c r="AJ41">
        <v>0</v>
      </c>
      <c r="AK41">
        <v>51.21</v>
      </c>
      <c r="AL41">
        <v>1.34</v>
      </c>
      <c r="AM41">
        <v>0</v>
      </c>
      <c r="AN41">
        <v>0</v>
      </c>
      <c r="AO41">
        <v>0</v>
      </c>
      <c r="AP41">
        <v>0.86</v>
      </c>
      <c r="AQ41">
        <v>29.9</v>
      </c>
      <c r="AR41">
        <v>25.45</v>
      </c>
      <c r="AS41">
        <v>4.1399999999999997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2494.64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651.91999999999996</v>
      </c>
      <c r="L42">
        <v>502.88</v>
      </c>
      <c r="M42">
        <v>88.38</v>
      </c>
      <c r="N42">
        <v>114.08</v>
      </c>
      <c r="O42">
        <v>119.43</v>
      </c>
      <c r="P42">
        <v>121.01</v>
      </c>
      <c r="Q42">
        <v>9.8699999999999992</v>
      </c>
      <c r="R42">
        <v>40.72</v>
      </c>
      <c r="S42">
        <v>25.35</v>
      </c>
      <c r="T42">
        <v>0</v>
      </c>
      <c r="U42">
        <v>394.48</v>
      </c>
      <c r="V42">
        <v>19.98</v>
      </c>
      <c r="W42">
        <v>32.369999999999997</v>
      </c>
      <c r="X42">
        <v>142.47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8.5299999999999994</v>
      </c>
      <c r="AG42">
        <v>42.07</v>
      </c>
      <c r="AH42">
        <v>44.95</v>
      </c>
      <c r="AI42">
        <v>0</v>
      </c>
      <c r="AJ42">
        <v>0</v>
      </c>
      <c r="AK42">
        <v>51.21</v>
      </c>
      <c r="AL42">
        <v>1.34</v>
      </c>
      <c r="AM42">
        <v>0</v>
      </c>
      <c r="AN42">
        <v>0</v>
      </c>
      <c r="AO42">
        <v>0</v>
      </c>
      <c r="AP42">
        <v>0.86</v>
      </c>
      <c r="AQ42">
        <v>14.34</v>
      </c>
      <c r="AR42">
        <v>25.45</v>
      </c>
      <c r="AS42">
        <v>4.1399999999999997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2475.04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598.92999999999995</v>
      </c>
      <c r="L43">
        <v>474.23</v>
      </c>
      <c r="M43">
        <v>88.38</v>
      </c>
      <c r="N43">
        <v>114.08</v>
      </c>
      <c r="O43">
        <v>119.43</v>
      </c>
      <c r="P43">
        <v>121.01</v>
      </c>
      <c r="Q43">
        <v>9.8699999999999992</v>
      </c>
      <c r="R43">
        <v>40.72</v>
      </c>
      <c r="S43">
        <v>25.35</v>
      </c>
      <c r="T43">
        <v>0</v>
      </c>
      <c r="U43">
        <v>394.48</v>
      </c>
      <c r="V43">
        <v>19.98</v>
      </c>
      <c r="W43">
        <v>32.369999999999997</v>
      </c>
      <c r="X43">
        <v>142.47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8.5299999999999994</v>
      </c>
      <c r="AG43">
        <v>42.07</v>
      </c>
      <c r="AH43">
        <v>22.47</v>
      </c>
      <c r="AI43">
        <v>0</v>
      </c>
      <c r="AJ43">
        <v>0</v>
      </c>
      <c r="AK43">
        <v>51.21</v>
      </c>
      <c r="AL43">
        <v>1.34</v>
      </c>
      <c r="AM43">
        <v>0</v>
      </c>
      <c r="AN43">
        <v>0</v>
      </c>
      <c r="AO43">
        <v>0</v>
      </c>
      <c r="AP43">
        <v>0.86</v>
      </c>
      <c r="AQ43">
        <v>0</v>
      </c>
      <c r="AR43">
        <v>25.45</v>
      </c>
      <c r="AS43">
        <v>4.1399999999999997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2356.58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480.7</v>
      </c>
      <c r="L44">
        <v>474.23</v>
      </c>
      <c r="M44">
        <v>88.38</v>
      </c>
      <c r="N44">
        <v>114.08</v>
      </c>
      <c r="O44">
        <v>119.43</v>
      </c>
      <c r="P44">
        <v>121.01</v>
      </c>
      <c r="Q44">
        <v>9.8699999999999992</v>
      </c>
      <c r="R44">
        <v>40.72</v>
      </c>
      <c r="S44">
        <v>25.35</v>
      </c>
      <c r="T44">
        <v>0</v>
      </c>
      <c r="U44">
        <v>394.48</v>
      </c>
      <c r="V44">
        <v>19.98</v>
      </c>
      <c r="W44">
        <v>32.369999999999997</v>
      </c>
      <c r="X44">
        <v>142.47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8.5299999999999994</v>
      </c>
      <c r="AG44">
        <v>42.07</v>
      </c>
      <c r="AH44">
        <v>0</v>
      </c>
      <c r="AI44">
        <v>0</v>
      </c>
      <c r="AJ44">
        <v>0</v>
      </c>
      <c r="AK44">
        <v>51.21</v>
      </c>
      <c r="AL44">
        <v>1.34</v>
      </c>
      <c r="AM44">
        <v>0</v>
      </c>
      <c r="AN44">
        <v>0</v>
      </c>
      <c r="AO44">
        <v>0</v>
      </c>
      <c r="AP44">
        <v>0.86</v>
      </c>
      <c r="AQ44">
        <v>0</v>
      </c>
      <c r="AR44">
        <v>3.18</v>
      </c>
      <c r="AS44">
        <v>4.1399999999999997</v>
      </c>
      <c r="AT44">
        <v>19.079999999999998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2193.48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429.78</v>
      </c>
      <c r="L45">
        <v>443.16</v>
      </c>
      <c r="M45">
        <v>88.38</v>
      </c>
      <c r="N45">
        <v>114.08</v>
      </c>
      <c r="O45">
        <v>119.43</v>
      </c>
      <c r="P45">
        <v>121.01</v>
      </c>
      <c r="Q45">
        <v>9.2799999999999994</v>
      </c>
      <c r="R45">
        <v>36.6</v>
      </c>
      <c r="S45">
        <v>22.76</v>
      </c>
      <c r="T45">
        <v>0</v>
      </c>
      <c r="U45">
        <v>394.48</v>
      </c>
      <c r="V45">
        <v>17.79</v>
      </c>
      <c r="W45">
        <v>28.95</v>
      </c>
      <c r="X45">
        <v>122.61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8.5299999999999994</v>
      </c>
      <c r="AG45">
        <v>42.07</v>
      </c>
      <c r="AH45">
        <v>0</v>
      </c>
      <c r="AI45">
        <v>0</v>
      </c>
      <c r="AJ45">
        <v>0</v>
      </c>
      <c r="AK45">
        <v>51.21</v>
      </c>
      <c r="AL45">
        <v>1.34</v>
      </c>
      <c r="AM45">
        <v>0</v>
      </c>
      <c r="AN45">
        <v>0</v>
      </c>
      <c r="AO45">
        <v>0</v>
      </c>
      <c r="AP45">
        <v>0.86</v>
      </c>
      <c r="AQ45">
        <v>0</v>
      </c>
      <c r="AR45">
        <v>1.59</v>
      </c>
      <c r="AS45">
        <v>4.1399999999999997</v>
      </c>
      <c r="AT45">
        <v>18.34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2076.3900000000003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381.74</v>
      </c>
      <c r="L46">
        <v>366.99</v>
      </c>
      <c r="M46">
        <v>88.38</v>
      </c>
      <c r="N46">
        <v>114.08</v>
      </c>
      <c r="O46">
        <v>119.43</v>
      </c>
      <c r="P46">
        <v>121.01</v>
      </c>
      <c r="Q46">
        <v>9.2799999999999994</v>
      </c>
      <c r="R46">
        <v>36.14</v>
      </c>
      <c r="S46">
        <v>22.76</v>
      </c>
      <c r="T46">
        <v>0</v>
      </c>
      <c r="U46">
        <v>394.48</v>
      </c>
      <c r="V46">
        <v>17.79</v>
      </c>
      <c r="W46">
        <v>28.95</v>
      </c>
      <c r="X46">
        <v>122.61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8.5299999999999994</v>
      </c>
      <c r="AG46">
        <v>42.07</v>
      </c>
      <c r="AH46">
        <v>0</v>
      </c>
      <c r="AI46">
        <v>0</v>
      </c>
      <c r="AJ46">
        <v>0</v>
      </c>
      <c r="AK46">
        <v>51.21</v>
      </c>
      <c r="AL46">
        <v>1.34</v>
      </c>
      <c r="AM46">
        <v>0</v>
      </c>
      <c r="AN46">
        <v>0</v>
      </c>
      <c r="AO46">
        <v>0</v>
      </c>
      <c r="AP46">
        <v>0.86</v>
      </c>
      <c r="AQ46">
        <v>0</v>
      </c>
      <c r="AR46">
        <v>1.59</v>
      </c>
      <c r="AS46">
        <v>4.1399999999999997</v>
      </c>
      <c r="AT46">
        <v>16.07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1949.4499999999998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360.96</v>
      </c>
      <c r="L47">
        <v>440.1</v>
      </c>
      <c r="M47">
        <v>88.38</v>
      </c>
      <c r="N47">
        <v>114.08</v>
      </c>
      <c r="O47">
        <v>119.43</v>
      </c>
      <c r="P47">
        <v>121.01</v>
      </c>
      <c r="Q47">
        <v>7.31</v>
      </c>
      <c r="R47">
        <v>27.86</v>
      </c>
      <c r="S47">
        <v>20.350000000000001</v>
      </c>
      <c r="T47">
        <v>0</v>
      </c>
      <c r="U47">
        <v>394.48</v>
      </c>
      <c r="V47">
        <v>15.65</v>
      </c>
      <c r="W47">
        <v>22.48</v>
      </c>
      <c r="X47">
        <v>94.24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42.07</v>
      </c>
      <c r="AH47">
        <v>0</v>
      </c>
      <c r="AI47">
        <v>0</v>
      </c>
      <c r="AJ47">
        <v>0</v>
      </c>
      <c r="AK47">
        <v>51.21</v>
      </c>
      <c r="AL47">
        <v>1.34</v>
      </c>
      <c r="AM47">
        <v>0</v>
      </c>
      <c r="AN47">
        <v>0</v>
      </c>
      <c r="AO47">
        <v>0</v>
      </c>
      <c r="AP47">
        <v>0.86</v>
      </c>
      <c r="AQ47">
        <v>0</v>
      </c>
      <c r="AR47">
        <v>1.59</v>
      </c>
      <c r="AS47">
        <v>4.1399999999999997</v>
      </c>
      <c r="AT47">
        <v>16.57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1952.6399999999996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360.96</v>
      </c>
      <c r="L48">
        <v>363.24</v>
      </c>
      <c r="M48">
        <v>88.38</v>
      </c>
      <c r="N48">
        <v>114.08</v>
      </c>
      <c r="O48">
        <v>119.43</v>
      </c>
      <c r="P48">
        <v>121.01</v>
      </c>
      <c r="Q48">
        <v>7.25</v>
      </c>
      <c r="R48">
        <v>22.39</v>
      </c>
      <c r="S48">
        <v>17.43</v>
      </c>
      <c r="T48">
        <v>0</v>
      </c>
      <c r="U48">
        <v>394.48</v>
      </c>
      <c r="V48">
        <v>13.81</v>
      </c>
      <c r="W48">
        <v>22.48</v>
      </c>
      <c r="X48">
        <v>94.24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42.07</v>
      </c>
      <c r="AH48">
        <v>0</v>
      </c>
      <c r="AI48">
        <v>0</v>
      </c>
      <c r="AJ48">
        <v>0</v>
      </c>
      <c r="AK48">
        <v>51.21</v>
      </c>
      <c r="AL48">
        <v>1.34</v>
      </c>
      <c r="AM48">
        <v>0</v>
      </c>
      <c r="AN48">
        <v>0</v>
      </c>
      <c r="AO48">
        <v>0</v>
      </c>
      <c r="AP48">
        <v>0.86</v>
      </c>
      <c r="AQ48">
        <v>0</v>
      </c>
      <c r="AR48">
        <v>1.59</v>
      </c>
      <c r="AS48">
        <v>4.1399999999999997</v>
      </c>
      <c r="AT48">
        <v>16.91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1865.8300000000002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360.96</v>
      </c>
      <c r="L49">
        <v>345.73</v>
      </c>
      <c r="M49">
        <v>88.38</v>
      </c>
      <c r="N49">
        <v>114.08</v>
      </c>
      <c r="O49">
        <v>119.43</v>
      </c>
      <c r="P49">
        <v>121.01</v>
      </c>
      <c r="Q49">
        <v>7.25</v>
      </c>
      <c r="R49">
        <v>22.39</v>
      </c>
      <c r="S49">
        <v>17.43</v>
      </c>
      <c r="T49">
        <v>0</v>
      </c>
      <c r="U49">
        <v>394.48</v>
      </c>
      <c r="V49">
        <v>13.81</v>
      </c>
      <c r="W49">
        <v>22.48</v>
      </c>
      <c r="X49">
        <v>94.24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42.07</v>
      </c>
      <c r="AH49">
        <v>0</v>
      </c>
      <c r="AI49">
        <v>0</v>
      </c>
      <c r="AJ49">
        <v>0</v>
      </c>
      <c r="AK49">
        <v>51.21</v>
      </c>
      <c r="AL49">
        <v>1.34</v>
      </c>
      <c r="AM49">
        <v>0</v>
      </c>
      <c r="AN49">
        <v>0</v>
      </c>
      <c r="AO49">
        <v>0</v>
      </c>
      <c r="AP49">
        <v>0.86</v>
      </c>
      <c r="AQ49">
        <v>0</v>
      </c>
      <c r="AR49">
        <v>3.18</v>
      </c>
      <c r="AS49">
        <v>4.1399999999999997</v>
      </c>
      <c r="AT49">
        <v>16.510000000000002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1849.5100000000002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360.96</v>
      </c>
      <c r="L50">
        <v>345.73</v>
      </c>
      <c r="M50">
        <v>88.38</v>
      </c>
      <c r="N50">
        <v>114.08</v>
      </c>
      <c r="O50">
        <v>119.43</v>
      </c>
      <c r="P50">
        <v>121.01</v>
      </c>
      <c r="Q50">
        <v>7.25</v>
      </c>
      <c r="R50">
        <v>22.39</v>
      </c>
      <c r="S50">
        <v>17.43</v>
      </c>
      <c r="T50">
        <v>0</v>
      </c>
      <c r="U50">
        <v>394.48</v>
      </c>
      <c r="V50">
        <v>13.81</v>
      </c>
      <c r="W50">
        <v>22.48</v>
      </c>
      <c r="X50">
        <v>94.24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42.07</v>
      </c>
      <c r="AH50">
        <v>0</v>
      </c>
      <c r="AI50">
        <v>0</v>
      </c>
      <c r="AJ50">
        <v>0</v>
      </c>
      <c r="AK50">
        <v>51.21</v>
      </c>
      <c r="AL50">
        <v>1.34</v>
      </c>
      <c r="AM50">
        <v>0</v>
      </c>
      <c r="AN50">
        <v>0</v>
      </c>
      <c r="AO50">
        <v>0</v>
      </c>
      <c r="AP50">
        <v>0.86</v>
      </c>
      <c r="AQ50">
        <v>0</v>
      </c>
      <c r="AR50">
        <v>3.18</v>
      </c>
      <c r="AS50">
        <v>4.1399999999999997</v>
      </c>
      <c r="AT50">
        <v>17.66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1850.6600000000003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294.93</v>
      </c>
      <c r="L51">
        <v>345.73</v>
      </c>
      <c r="M51">
        <v>88.38</v>
      </c>
      <c r="N51">
        <v>114.08</v>
      </c>
      <c r="O51">
        <v>119.43</v>
      </c>
      <c r="P51">
        <v>121.01</v>
      </c>
      <c r="Q51">
        <v>7.27</v>
      </c>
      <c r="R51">
        <v>22.39</v>
      </c>
      <c r="S51">
        <v>17.72</v>
      </c>
      <c r="T51">
        <v>0</v>
      </c>
      <c r="U51">
        <v>394.48</v>
      </c>
      <c r="V51">
        <v>13.91</v>
      </c>
      <c r="W51">
        <v>22.42</v>
      </c>
      <c r="X51">
        <v>94.63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42.07</v>
      </c>
      <c r="AH51">
        <v>0</v>
      </c>
      <c r="AI51">
        <v>0</v>
      </c>
      <c r="AJ51">
        <v>0</v>
      </c>
      <c r="AK51">
        <v>51.21</v>
      </c>
      <c r="AL51">
        <v>1.34</v>
      </c>
      <c r="AM51">
        <v>0</v>
      </c>
      <c r="AN51">
        <v>0</v>
      </c>
      <c r="AO51">
        <v>0</v>
      </c>
      <c r="AP51">
        <v>0.86</v>
      </c>
      <c r="AQ51">
        <v>0</v>
      </c>
      <c r="AR51">
        <v>3.18</v>
      </c>
      <c r="AS51">
        <v>4.1399999999999997</v>
      </c>
      <c r="AT51">
        <v>17.98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1785.6900000000005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281.63</v>
      </c>
      <c r="L52">
        <v>345.73</v>
      </c>
      <c r="M52">
        <v>88.38</v>
      </c>
      <c r="N52">
        <v>114.08</v>
      </c>
      <c r="O52">
        <v>119.43</v>
      </c>
      <c r="P52">
        <v>121.01</v>
      </c>
      <c r="Q52">
        <v>7.27</v>
      </c>
      <c r="R52">
        <v>22.39</v>
      </c>
      <c r="S52">
        <v>17.72</v>
      </c>
      <c r="T52">
        <v>0</v>
      </c>
      <c r="U52">
        <v>394.48</v>
      </c>
      <c r="V52">
        <v>13.81</v>
      </c>
      <c r="W52">
        <v>22.42</v>
      </c>
      <c r="X52">
        <v>94.63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42.07</v>
      </c>
      <c r="AH52">
        <v>0</v>
      </c>
      <c r="AI52">
        <v>0</v>
      </c>
      <c r="AJ52">
        <v>0</v>
      </c>
      <c r="AK52">
        <v>51.21</v>
      </c>
      <c r="AL52">
        <v>1.34</v>
      </c>
      <c r="AM52">
        <v>0</v>
      </c>
      <c r="AN52">
        <v>0</v>
      </c>
      <c r="AO52">
        <v>0</v>
      </c>
      <c r="AP52">
        <v>0.86</v>
      </c>
      <c r="AQ52">
        <v>0</v>
      </c>
      <c r="AR52">
        <v>3.18</v>
      </c>
      <c r="AS52">
        <v>4.1399999999999997</v>
      </c>
      <c r="AT52">
        <v>19.18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1773.49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281.63</v>
      </c>
      <c r="L53">
        <v>345.73</v>
      </c>
      <c r="M53">
        <v>88.38</v>
      </c>
      <c r="N53">
        <v>114.08</v>
      </c>
      <c r="O53">
        <v>119.43</v>
      </c>
      <c r="P53">
        <v>121.01</v>
      </c>
      <c r="Q53">
        <v>5.91</v>
      </c>
      <c r="R53">
        <v>22.39</v>
      </c>
      <c r="S53">
        <v>14.21</v>
      </c>
      <c r="T53">
        <v>0</v>
      </c>
      <c r="U53">
        <v>394.48</v>
      </c>
      <c r="V53">
        <v>11.19</v>
      </c>
      <c r="W53">
        <v>18.39</v>
      </c>
      <c r="X53">
        <v>78.36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42.07</v>
      </c>
      <c r="AH53">
        <v>0</v>
      </c>
      <c r="AI53">
        <v>0</v>
      </c>
      <c r="AJ53">
        <v>0</v>
      </c>
      <c r="AK53">
        <v>51.21</v>
      </c>
      <c r="AL53">
        <v>1.34</v>
      </c>
      <c r="AM53">
        <v>0</v>
      </c>
      <c r="AN53">
        <v>0</v>
      </c>
      <c r="AO53">
        <v>0</v>
      </c>
      <c r="AP53">
        <v>0.86</v>
      </c>
      <c r="AQ53">
        <v>0</v>
      </c>
      <c r="AR53">
        <v>1.59</v>
      </c>
      <c r="AS53">
        <v>10.34</v>
      </c>
      <c r="AT53">
        <v>19.04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1750.1699999999998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281.63</v>
      </c>
      <c r="L54">
        <v>345.73</v>
      </c>
      <c r="M54">
        <v>88.38</v>
      </c>
      <c r="N54">
        <v>114.08</v>
      </c>
      <c r="O54">
        <v>119.43</v>
      </c>
      <c r="P54">
        <v>121.01</v>
      </c>
      <c r="Q54">
        <v>5.91</v>
      </c>
      <c r="R54">
        <v>22.39</v>
      </c>
      <c r="S54">
        <v>14.21</v>
      </c>
      <c r="T54">
        <v>0</v>
      </c>
      <c r="U54">
        <v>394.48</v>
      </c>
      <c r="V54">
        <v>11.06</v>
      </c>
      <c r="W54">
        <v>18.39</v>
      </c>
      <c r="X54">
        <v>78.36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42.07</v>
      </c>
      <c r="AH54">
        <v>0</v>
      </c>
      <c r="AI54">
        <v>0</v>
      </c>
      <c r="AJ54">
        <v>0</v>
      </c>
      <c r="AK54">
        <v>51.21</v>
      </c>
      <c r="AL54">
        <v>1.34</v>
      </c>
      <c r="AM54">
        <v>0</v>
      </c>
      <c r="AN54">
        <v>0</v>
      </c>
      <c r="AO54">
        <v>0</v>
      </c>
      <c r="AP54">
        <v>0.86</v>
      </c>
      <c r="AQ54">
        <v>0</v>
      </c>
      <c r="AR54">
        <v>1.59</v>
      </c>
      <c r="AS54">
        <v>10.34</v>
      </c>
      <c r="AT54">
        <v>19.100000000000001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1750.0999999999997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281.63</v>
      </c>
      <c r="L55">
        <v>345.73</v>
      </c>
      <c r="M55">
        <v>88.38</v>
      </c>
      <c r="N55">
        <v>114.08</v>
      </c>
      <c r="O55">
        <v>119.43</v>
      </c>
      <c r="P55">
        <v>121.01</v>
      </c>
      <c r="Q55">
        <v>5.91</v>
      </c>
      <c r="R55">
        <v>22.39</v>
      </c>
      <c r="S55">
        <v>14.21</v>
      </c>
      <c r="T55">
        <v>0</v>
      </c>
      <c r="U55">
        <v>394.48</v>
      </c>
      <c r="V55">
        <v>11.06</v>
      </c>
      <c r="W55">
        <v>18.39</v>
      </c>
      <c r="X55">
        <v>78.36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42.07</v>
      </c>
      <c r="AH55">
        <v>0</v>
      </c>
      <c r="AI55">
        <v>0</v>
      </c>
      <c r="AJ55">
        <v>0</v>
      </c>
      <c r="AK55">
        <v>51.21</v>
      </c>
      <c r="AL55">
        <v>1.34</v>
      </c>
      <c r="AM55">
        <v>0</v>
      </c>
      <c r="AN55">
        <v>0</v>
      </c>
      <c r="AO55">
        <v>0</v>
      </c>
      <c r="AP55">
        <v>0.86</v>
      </c>
      <c r="AQ55">
        <v>0</v>
      </c>
      <c r="AR55">
        <v>1.59</v>
      </c>
      <c r="AS55">
        <v>10.34</v>
      </c>
      <c r="AT55">
        <v>18.04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1749.0399999999997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281.63</v>
      </c>
      <c r="L56">
        <v>345.73</v>
      </c>
      <c r="M56">
        <v>88.38</v>
      </c>
      <c r="N56">
        <v>114.08</v>
      </c>
      <c r="O56">
        <v>119.43</v>
      </c>
      <c r="P56">
        <v>121.01</v>
      </c>
      <c r="Q56">
        <v>5.91</v>
      </c>
      <c r="R56">
        <v>22.39</v>
      </c>
      <c r="S56">
        <v>14.21</v>
      </c>
      <c r="T56">
        <v>0</v>
      </c>
      <c r="U56">
        <v>394.48</v>
      </c>
      <c r="V56">
        <v>11.06</v>
      </c>
      <c r="W56">
        <v>18.39</v>
      </c>
      <c r="X56">
        <v>78.36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42.07</v>
      </c>
      <c r="AH56">
        <v>0</v>
      </c>
      <c r="AI56">
        <v>0</v>
      </c>
      <c r="AJ56">
        <v>0</v>
      </c>
      <c r="AK56">
        <v>51.21</v>
      </c>
      <c r="AL56">
        <v>1.34</v>
      </c>
      <c r="AM56">
        <v>0</v>
      </c>
      <c r="AN56">
        <v>0</v>
      </c>
      <c r="AO56">
        <v>0</v>
      </c>
      <c r="AP56">
        <v>0.86</v>
      </c>
      <c r="AQ56">
        <v>0</v>
      </c>
      <c r="AR56">
        <v>1.59</v>
      </c>
      <c r="AS56">
        <v>10.34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1750.2099999999998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281.63</v>
      </c>
      <c r="L57">
        <v>345.73</v>
      </c>
      <c r="M57">
        <v>60.75</v>
      </c>
      <c r="N57">
        <v>114.08</v>
      </c>
      <c r="O57">
        <v>119.43</v>
      </c>
      <c r="P57">
        <v>110.55</v>
      </c>
      <c r="Q57">
        <v>5.91</v>
      </c>
      <c r="R57">
        <v>22.39</v>
      </c>
      <c r="S57">
        <v>14.21</v>
      </c>
      <c r="T57">
        <v>0</v>
      </c>
      <c r="U57">
        <v>394.48</v>
      </c>
      <c r="V57">
        <v>11.06</v>
      </c>
      <c r="W57">
        <v>18.39</v>
      </c>
      <c r="X57">
        <v>78.36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42.07</v>
      </c>
      <c r="AH57">
        <v>0</v>
      </c>
      <c r="AI57">
        <v>0</v>
      </c>
      <c r="AJ57">
        <v>0</v>
      </c>
      <c r="AK57">
        <v>51.21</v>
      </c>
      <c r="AL57">
        <v>1.34</v>
      </c>
      <c r="AM57">
        <v>0</v>
      </c>
      <c r="AN57">
        <v>0</v>
      </c>
      <c r="AO57">
        <v>0</v>
      </c>
      <c r="AP57">
        <v>0.86</v>
      </c>
      <c r="AQ57">
        <v>0</v>
      </c>
      <c r="AR57">
        <v>1.59</v>
      </c>
      <c r="AS57">
        <v>10.34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1712.12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281.63</v>
      </c>
      <c r="L58">
        <v>345.73</v>
      </c>
      <c r="M58">
        <v>60.75</v>
      </c>
      <c r="N58">
        <v>114.08</v>
      </c>
      <c r="O58">
        <v>119.43</v>
      </c>
      <c r="P58">
        <v>110.55</v>
      </c>
      <c r="Q58">
        <v>5.91</v>
      </c>
      <c r="R58">
        <v>22.39</v>
      </c>
      <c r="S58">
        <v>14.21</v>
      </c>
      <c r="T58">
        <v>0</v>
      </c>
      <c r="U58">
        <v>394.48</v>
      </c>
      <c r="V58">
        <v>11.06</v>
      </c>
      <c r="W58">
        <v>18.39</v>
      </c>
      <c r="X58">
        <v>78.36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42.07</v>
      </c>
      <c r="AH58">
        <v>0</v>
      </c>
      <c r="AI58">
        <v>0</v>
      </c>
      <c r="AJ58">
        <v>0</v>
      </c>
      <c r="AK58">
        <v>51.21</v>
      </c>
      <c r="AL58">
        <v>1.34</v>
      </c>
      <c r="AM58">
        <v>0</v>
      </c>
      <c r="AN58">
        <v>0</v>
      </c>
      <c r="AO58">
        <v>0</v>
      </c>
      <c r="AP58">
        <v>0.86</v>
      </c>
      <c r="AQ58">
        <v>0</v>
      </c>
      <c r="AR58">
        <v>1.59</v>
      </c>
      <c r="AS58">
        <v>10.34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1712.12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281.63</v>
      </c>
      <c r="L59">
        <v>345.73</v>
      </c>
      <c r="M59">
        <v>60.75</v>
      </c>
      <c r="N59">
        <v>114.08</v>
      </c>
      <c r="O59">
        <v>119.43</v>
      </c>
      <c r="P59">
        <v>110.55</v>
      </c>
      <c r="Q59">
        <v>5.91</v>
      </c>
      <c r="R59">
        <v>22.39</v>
      </c>
      <c r="S59">
        <v>14.21</v>
      </c>
      <c r="T59">
        <v>0</v>
      </c>
      <c r="U59">
        <v>394.48</v>
      </c>
      <c r="V59">
        <v>11.06</v>
      </c>
      <c r="W59">
        <v>18.39</v>
      </c>
      <c r="X59">
        <v>78.36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42.07</v>
      </c>
      <c r="AH59">
        <v>0</v>
      </c>
      <c r="AI59">
        <v>0</v>
      </c>
      <c r="AJ59">
        <v>0</v>
      </c>
      <c r="AK59">
        <v>51.21</v>
      </c>
      <c r="AL59">
        <v>1.34</v>
      </c>
      <c r="AM59">
        <v>0</v>
      </c>
      <c r="AN59">
        <v>0</v>
      </c>
      <c r="AO59">
        <v>0</v>
      </c>
      <c r="AP59">
        <v>0.86</v>
      </c>
      <c r="AQ59">
        <v>0</v>
      </c>
      <c r="AR59">
        <v>3.18</v>
      </c>
      <c r="AS59">
        <v>4.1399999999999997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1707.5100000000002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281.63</v>
      </c>
      <c r="L60">
        <v>345.73</v>
      </c>
      <c r="M60">
        <v>60.75</v>
      </c>
      <c r="N60">
        <v>114.08</v>
      </c>
      <c r="O60">
        <v>119.43</v>
      </c>
      <c r="P60">
        <v>110.55</v>
      </c>
      <c r="Q60">
        <v>5.91</v>
      </c>
      <c r="R60">
        <v>22.39</v>
      </c>
      <c r="S60">
        <v>14.21</v>
      </c>
      <c r="T60">
        <v>0</v>
      </c>
      <c r="U60">
        <v>394.48</v>
      </c>
      <c r="V60">
        <v>11.06</v>
      </c>
      <c r="W60">
        <v>18.39</v>
      </c>
      <c r="X60">
        <v>78.36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42.07</v>
      </c>
      <c r="AH60">
        <v>0</v>
      </c>
      <c r="AI60">
        <v>0</v>
      </c>
      <c r="AJ60">
        <v>0</v>
      </c>
      <c r="AK60">
        <v>51.21</v>
      </c>
      <c r="AL60">
        <v>1.34</v>
      </c>
      <c r="AM60">
        <v>0</v>
      </c>
      <c r="AN60">
        <v>0</v>
      </c>
      <c r="AO60">
        <v>0</v>
      </c>
      <c r="AP60">
        <v>0.86</v>
      </c>
      <c r="AQ60">
        <v>0</v>
      </c>
      <c r="AR60">
        <v>3.18</v>
      </c>
      <c r="AS60">
        <v>4.1399999999999997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1707.5100000000002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281.63</v>
      </c>
      <c r="L61">
        <v>345.73</v>
      </c>
      <c r="M61">
        <v>60.75</v>
      </c>
      <c r="N61">
        <v>114.08</v>
      </c>
      <c r="O61">
        <v>119.43</v>
      </c>
      <c r="P61">
        <v>110.55</v>
      </c>
      <c r="Q61">
        <v>5.91</v>
      </c>
      <c r="R61">
        <v>22.39</v>
      </c>
      <c r="S61">
        <v>14.21</v>
      </c>
      <c r="T61">
        <v>0</v>
      </c>
      <c r="U61">
        <v>394.48</v>
      </c>
      <c r="V61">
        <v>11.06</v>
      </c>
      <c r="W61">
        <v>18.39</v>
      </c>
      <c r="X61">
        <v>78.36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42.07</v>
      </c>
      <c r="AH61">
        <v>0</v>
      </c>
      <c r="AI61">
        <v>0</v>
      </c>
      <c r="AJ61">
        <v>0</v>
      </c>
      <c r="AK61">
        <v>51.21</v>
      </c>
      <c r="AL61">
        <v>1.34</v>
      </c>
      <c r="AM61">
        <v>0</v>
      </c>
      <c r="AN61">
        <v>0</v>
      </c>
      <c r="AO61">
        <v>0</v>
      </c>
      <c r="AP61">
        <v>0.86</v>
      </c>
      <c r="AQ61">
        <v>0</v>
      </c>
      <c r="AR61">
        <v>3.18</v>
      </c>
      <c r="AS61">
        <v>4.1399999999999997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1707.5100000000002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333.36</v>
      </c>
      <c r="L62">
        <v>345.73</v>
      </c>
      <c r="M62">
        <v>60.75</v>
      </c>
      <c r="N62">
        <v>114.08</v>
      </c>
      <c r="O62">
        <v>119.43</v>
      </c>
      <c r="P62">
        <v>110.55</v>
      </c>
      <c r="Q62">
        <v>5.91</v>
      </c>
      <c r="R62">
        <v>22.39</v>
      </c>
      <c r="S62">
        <v>14.21</v>
      </c>
      <c r="T62">
        <v>0</v>
      </c>
      <c r="U62">
        <v>394.48</v>
      </c>
      <c r="V62">
        <v>11.06</v>
      </c>
      <c r="W62">
        <v>18.39</v>
      </c>
      <c r="X62">
        <v>78.36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42.07</v>
      </c>
      <c r="AH62">
        <v>0</v>
      </c>
      <c r="AI62">
        <v>0</v>
      </c>
      <c r="AJ62">
        <v>0</v>
      </c>
      <c r="AK62">
        <v>51.21</v>
      </c>
      <c r="AL62">
        <v>1.34</v>
      </c>
      <c r="AM62">
        <v>0</v>
      </c>
      <c r="AN62">
        <v>0</v>
      </c>
      <c r="AO62">
        <v>0</v>
      </c>
      <c r="AP62">
        <v>0.86</v>
      </c>
      <c r="AQ62">
        <v>0</v>
      </c>
      <c r="AR62">
        <v>3.18</v>
      </c>
      <c r="AS62">
        <v>4.1399999999999997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1759.2400000000002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360.96</v>
      </c>
      <c r="L63">
        <v>345.73</v>
      </c>
      <c r="M63">
        <v>88.38</v>
      </c>
      <c r="N63">
        <v>114.08</v>
      </c>
      <c r="O63">
        <v>119.43</v>
      </c>
      <c r="P63">
        <v>110.55</v>
      </c>
      <c r="Q63">
        <v>5.91</v>
      </c>
      <c r="R63">
        <v>22.39</v>
      </c>
      <c r="S63">
        <v>14.21</v>
      </c>
      <c r="T63">
        <v>0</v>
      </c>
      <c r="U63">
        <v>318.83999999999997</v>
      </c>
      <c r="V63">
        <v>11.06</v>
      </c>
      <c r="W63">
        <v>18.39</v>
      </c>
      <c r="X63">
        <v>78.36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42.07</v>
      </c>
      <c r="AH63">
        <v>0</v>
      </c>
      <c r="AI63">
        <v>0</v>
      </c>
      <c r="AJ63">
        <v>0</v>
      </c>
      <c r="AK63">
        <v>51.21</v>
      </c>
      <c r="AL63">
        <v>1.34</v>
      </c>
      <c r="AM63">
        <v>0</v>
      </c>
      <c r="AN63">
        <v>0</v>
      </c>
      <c r="AO63">
        <v>0</v>
      </c>
      <c r="AP63">
        <v>0.86</v>
      </c>
      <c r="AQ63">
        <v>0</v>
      </c>
      <c r="AR63">
        <v>1.07</v>
      </c>
      <c r="AS63">
        <v>4.1399999999999997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1736.72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360.96</v>
      </c>
      <c r="L64">
        <v>345.73</v>
      </c>
      <c r="M64">
        <v>88.38</v>
      </c>
      <c r="N64">
        <v>114.08</v>
      </c>
      <c r="O64">
        <v>119.43</v>
      </c>
      <c r="P64">
        <v>110.55</v>
      </c>
      <c r="Q64">
        <v>5.91</v>
      </c>
      <c r="R64">
        <v>22.39</v>
      </c>
      <c r="S64">
        <v>14.21</v>
      </c>
      <c r="T64">
        <v>0</v>
      </c>
      <c r="U64">
        <v>318.83999999999997</v>
      </c>
      <c r="V64">
        <v>11.06</v>
      </c>
      <c r="W64">
        <v>18.39</v>
      </c>
      <c r="X64">
        <v>78.36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42.07</v>
      </c>
      <c r="AH64">
        <v>0</v>
      </c>
      <c r="AI64">
        <v>0</v>
      </c>
      <c r="AJ64">
        <v>0</v>
      </c>
      <c r="AK64">
        <v>51.21</v>
      </c>
      <c r="AL64">
        <v>1.34</v>
      </c>
      <c r="AM64">
        <v>0</v>
      </c>
      <c r="AN64">
        <v>0</v>
      </c>
      <c r="AO64">
        <v>0</v>
      </c>
      <c r="AP64">
        <v>0.86</v>
      </c>
      <c r="AQ64">
        <v>0</v>
      </c>
      <c r="AR64">
        <v>1.07</v>
      </c>
      <c r="AS64">
        <v>4.1399999999999997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1736.72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360.96</v>
      </c>
      <c r="L65">
        <v>345.73</v>
      </c>
      <c r="M65">
        <v>88.38</v>
      </c>
      <c r="N65">
        <v>114.08</v>
      </c>
      <c r="O65">
        <v>119.43</v>
      </c>
      <c r="P65">
        <v>120.78</v>
      </c>
      <c r="Q65">
        <v>5.99</v>
      </c>
      <c r="R65">
        <v>22.48</v>
      </c>
      <c r="S65">
        <v>14.36</v>
      </c>
      <c r="T65">
        <v>0</v>
      </c>
      <c r="U65">
        <v>318.83999999999997</v>
      </c>
      <c r="V65">
        <v>11.06</v>
      </c>
      <c r="W65">
        <v>21.56</v>
      </c>
      <c r="X65">
        <v>94.81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42.07</v>
      </c>
      <c r="AH65">
        <v>0</v>
      </c>
      <c r="AI65">
        <v>0</v>
      </c>
      <c r="AJ65">
        <v>0</v>
      </c>
      <c r="AK65">
        <v>51.21</v>
      </c>
      <c r="AL65">
        <v>1.34</v>
      </c>
      <c r="AM65">
        <v>0</v>
      </c>
      <c r="AN65">
        <v>0</v>
      </c>
      <c r="AO65">
        <v>0</v>
      </c>
      <c r="AP65">
        <v>0.86</v>
      </c>
      <c r="AQ65">
        <v>14.47</v>
      </c>
      <c r="AR65">
        <v>1.07</v>
      </c>
      <c r="AS65">
        <v>4.1399999999999997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1781.3599999999997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360.96</v>
      </c>
      <c r="L66">
        <v>345.73</v>
      </c>
      <c r="M66">
        <v>88.38</v>
      </c>
      <c r="N66">
        <v>114.08</v>
      </c>
      <c r="O66">
        <v>119.43</v>
      </c>
      <c r="P66">
        <v>121.01</v>
      </c>
      <c r="Q66">
        <v>5.99</v>
      </c>
      <c r="R66">
        <v>22.48</v>
      </c>
      <c r="S66">
        <v>14.36</v>
      </c>
      <c r="T66">
        <v>0</v>
      </c>
      <c r="U66">
        <v>318.83999999999997</v>
      </c>
      <c r="V66">
        <v>11.06</v>
      </c>
      <c r="W66">
        <v>21.56</v>
      </c>
      <c r="X66">
        <v>94.81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42.07</v>
      </c>
      <c r="AH66">
        <v>0</v>
      </c>
      <c r="AI66">
        <v>0</v>
      </c>
      <c r="AJ66">
        <v>0</v>
      </c>
      <c r="AK66">
        <v>51.21</v>
      </c>
      <c r="AL66">
        <v>1.34</v>
      </c>
      <c r="AM66">
        <v>0</v>
      </c>
      <c r="AN66">
        <v>0</v>
      </c>
      <c r="AO66">
        <v>0</v>
      </c>
      <c r="AP66">
        <v>0.86</v>
      </c>
      <c r="AQ66">
        <v>14.95</v>
      </c>
      <c r="AR66">
        <v>1.07</v>
      </c>
      <c r="AS66">
        <v>4.1399999999999997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1782.0699999999997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365.21</v>
      </c>
      <c r="L67">
        <v>375.19</v>
      </c>
      <c r="M67">
        <v>88.38</v>
      </c>
      <c r="N67">
        <v>114.08</v>
      </c>
      <c r="O67">
        <v>119.43</v>
      </c>
      <c r="P67">
        <v>121.01</v>
      </c>
      <c r="Q67">
        <v>5.99</v>
      </c>
      <c r="R67">
        <v>22.48</v>
      </c>
      <c r="S67">
        <v>14.36</v>
      </c>
      <c r="T67">
        <v>0</v>
      </c>
      <c r="U67">
        <v>329.02</v>
      </c>
      <c r="V67">
        <v>15.03</v>
      </c>
      <c r="W67">
        <v>27.34</v>
      </c>
      <c r="X67">
        <v>116.67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42.07</v>
      </c>
      <c r="AH67">
        <v>0</v>
      </c>
      <c r="AI67">
        <v>0</v>
      </c>
      <c r="AJ67">
        <v>0</v>
      </c>
      <c r="AK67">
        <v>51.21</v>
      </c>
      <c r="AL67">
        <v>1.34</v>
      </c>
      <c r="AM67">
        <v>0</v>
      </c>
      <c r="AN67">
        <v>0</v>
      </c>
      <c r="AO67">
        <v>0</v>
      </c>
      <c r="AP67">
        <v>0.86</v>
      </c>
      <c r="AQ67">
        <v>14.95</v>
      </c>
      <c r="AR67">
        <v>1.07</v>
      </c>
      <c r="AS67">
        <v>4.1399999999999997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1857.5699999999997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365.21</v>
      </c>
      <c r="L68">
        <v>379.27</v>
      </c>
      <c r="M68">
        <v>88.38</v>
      </c>
      <c r="N68">
        <v>114.08</v>
      </c>
      <c r="O68">
        <v>119.43</v>
      </c>
      <c r="P68">
        <v>121.01</v>
      </c>
      <c r="Q68">
        <v>6.94</v>
      </c>
      <c r="R68">
        <v>31.21</v>
      </c>
      <c r="S68">
        <v>19.98</v>
      </c>
      <c r="T68">
        <v>0</v>
      </c>
      <c r="U68">
        <v>335.23</v>
      </c>
      <c r="V68">
        <v>17.23</v>
      </c>
      <c r="W68">
        <v>27.89</v>
      </c>
      <c r="X68">
        <v>122.8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42.07</v>
      </c>
      <c r="AH68">
        <v>0</v>
      </c>
      <c r="AI68">
        <v>0</v>
      </c>
      <c r="AJ68">
        <v>0</v>
      </c>
      <c r="AK68">
        <v>51.21</v>
      </c>
      <c r="AL68">
        <v>1.34</v>
      </c>
      <c r="AM68">
        <v>0</v>
      </c>
      <c r="AN68">
        <v>0</v>
      </c>
      <c r="AO68">
        <v>0</v>
      </c>
      <c r="AP68">
        <v>0.86</v>
      </c>
      <c r="AQ68">
        <v>29.9</v>
      </c>
      <c r="AR68">
        <v>1.07</v>
      </c>
      <c r="AS68">
        <v>4.1399999999999997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1906.9900000000002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492.98</v>
      </c>
      <c r="L69">
        <v>350.02</v>
      </c>
      <c r="M69">
        <v>88.38</v>
      </c>
      <c r="N69">
        <v>114.08</v>
      </c>
      <c r="O69">
        <v>119.43</v>
      </c>
      <c r="P69">
        <v>121.01</v>
      </c>
      <c r="Q69">
        <v>8.89</v>
      </c>
      <c r="R69">
        <v>39.979999999999997</v>
      </c>
      <c r="S69">
        <v>24.67</v>
      </c>
      <c r="T69">
        <v>0</v>
      </c>
      <c r="U69">
        <v>335.27</v>
      </c>
      <c r="V69">
        <v>19.84</v>
      </c>
      <c r="W69">
        <v>32.32</v>
      </c>
      <c r="X69">
        <v>142.46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8.5299999999999994</v>
      </c>
      <c r="AG69">
        <v>42.07</v>
      </c>
      <c r="AH69">
        <v>18.2</v>
      </c>
      <c r="AI69">
        <v>0</v>
      </c>
      <c r="AJ69">
        <v>0</v>
      </c>
      <c r="AK69">
        <v>51.21</v>
      </c>
      <c r="AL69">
        <v>1.34</v>
      </c>
      <c r="AM69">
        <v>0</v>
      </c>
      <c r="AN69">
        <v>0</v>
      </c>
      <c r="AO69">
        <v>0</v>
      </c>
      <c r="AP69">
        <v>0.86</v>
      </c>
      <c r="AQ69">
        <v>43.03</v>
      </c>
      <c r="AR69">
        <v>1.07</v>
      </c>
      <c r="AS69">
        <v>4.1399999999999997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2078.9900000000002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529.85</v>
      </c>
      <c r="L70">
        <v>429.2</v>
      </c>
      <c r="M70">
        <v>88.38</v>
      </c>
      <c r="N70">
        <v>114.08</v>
      </c>
      <c r="O70">
        <v>119.43</v>
      </c>
      <c r="P70">
        <v>121.01</v>
      </c>
      <c r="Q70">
        <v>9.8699999999999992</v>
      </c>
      <c r="R70">
        <v>40.72</v>
      </c>
      <c r="S70">
        <v>25.35</v>
      </c>
      <c r="T70">
        <v>0</v>
      </c>
      <c r="U70">
        <v>335.27</v>
      </c>
      <c r="V70">
        <v>19.98</v>
      </c>
      <c r="W70">
        <v>32.369999999999997</v>
      </c>
      <c r="X70">
        <v>142.47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8.5299999999999994</v>
      </c>
      <c r="AG70">
        <v>42.07</v>
      </c>
      <c r="AH70">
        <v>36.39</v>
      </c>
      <c r="AI70">
        <v>0</v>
      </c>
      <c r="AJ70">
        <v>0</v>
      </c>
      <c r="AK70">
        <v>51.21</v>
      </c>
      <c r="AL70">
        <v>1.34</v>
      </c>
      <c r="AM70">
        <v>0</v>
      </c>
      <c r="AN70">
        <v>0</v>
      </c>
      <c r="AO70">
        <v>0</v>
      </c>
      <c r="AP70">
        <v>0.86</v>
      </c>
      <c r="AQ70">
        <v>43.03</v>
      </c>
      <c r="AR70">
        <v>1.07</v>
      </c>
      <c r="AS70">
        <v>4.1399999999999997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2215.83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611.1</v>
      </c>
      <c r="L71">
        <v>522.95000000000005</v>
      </c>
      <c r="M71">
        <v>88.38</v>
      </c>
      <c r="N71">
        <v>114.08</v>
      </c>
      <c r="O71">
        <v>119.43</v>
      </c>
      <c r="P71">
        <v>121.01</v>
      </c>
      <c r="Q71">
        <v>9.8699999999999992</v>
      </c>
      <c r="R71">
        <v>40.72</v>
      </c>
      <c r="S71">
        <v>25.35</v>
      </c>
      <c r="T71">
        <v>0</v>
      </c>
      <c r="U71">
        <v>335.27</v>
      </c>
      <c r="V71">
        <v>19.98</v>
      </c>
      <c r="W71">
        <v>31.78</v>
      </c>
      <c r="X71">
        <v>142.47</v>
      </c>
      <c r="Y71">
        <v>0</v>
      </c>
      <c r="Z71">
        <v>1.06</v>
      </c>
      <c r="AA71">
        <v>0</v>
      </c>
      <c r="AB71">
        <v>3.58</v>
      </c>
      <c r="AC71">
        <v>0</v>
      </c>
      <c r="AD71">
        <v>7.79</v>
      </c>
      <c r="AE71">
        <v>15.83</v>
      </c>
      <c r="AF71">
        <v>8.5299999999999994</v>
      </c>
      <c r="AG71">
        <v>42.07</v>
      </c>
      <c r="AH71">
        <v>67.41</v>
      </c>
      <c r="AI71">
        <v>0</v>
      </c>
      <c r="AJ71">
        <v>0</v>
      </c>
      <c r="AK71">
        <v>51.21</v>
      </c>
      <c r="AL71">
        <v>1.34</v>
      </c>
      <c r="AM71">
        <v>0</v>
      </c>
      <c r="AN71">
        <v>0</v>
      </c>
      <c r="AO71">
        <v>0</v>
      </c>
      <c r="AP71">
        <v>0.86</v>
      </c>
      <c r="AQ71">
        <v>43.03</v>
      </c>
      <c r="AR71">
        <v>1.07</v>
      </c>
      <c r="AS71">
        <v>4.1399999999999997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2449.5200000000004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655.96</v>
      </c>
      <c r="L72">
        <v>597.69000000000005</v>
      </c>
      <c r="M72">
        <v>88.38</v>
      </c>
      <c r="N72">
        <v>114.08</v>
      </c>
      <c r="O72">
        <v>119.43</v>
      </c>
      <c r="P72">
        <v>121.01</v>
      </c>
      <c r="Q72">
        <v>9.8699999999999992</v>
      </c>
      <c r="R72">
        <v>40.72</v>
      </c>
      <c r="S72">
        <v>25.35</v>
      </c>
      <c r="T72">
        <v>0</v>
      </c>
      <c r="U72">
        <v>335.27</v>
      </c>
      <c r="V72">
        <v>19.98</v>
      </c>
      <c r="W72">
        <v>31.78</v>
      </c>
      <c r="X72">
        <v>142.47</v>
      </c>
      <c r="Y72">
        <v>0</v>
      </c>
      <c r="Z72">
        <v>6.26</v>
      </c>
      <c r="AA72">
        <v>11.57</v>
      </c>
      <c r="AB72">
        <v>12.65</v>
      </c>
      <c r="AC72">
        <v>9.2899999999999991</v>
      </c>
      <c r="AD72">
        <v>17.55</v>
      </c>
      <c r="AE72">
        <v>31.66</v>
      </c>
      <c r="AF72">
        <v>8.5299999999999994</v>
      </c>
      <c r="AG72">
        <v>42.07</v>
      </c>
      <c r="AH72">
        <v>89.88</v>
      </c>
      <c r="AI72">
        <v>0</v>
      </c>
      <c r="AJ72">
        <v>0</v>
      </c>
      <c r="AK72">
        <v>51.21</v>
      </c>
      <c r="AL72">
        <v>1.34</v>
      </c>
      <c r="AM72">
        <v>0</v>
      </c>
      <c r="AN72">
        <v>0</v>
      </c>
      <c r="AO72">
        <v>0</v>
      </c>
      <c r="AP72">
        <v>0.86</v>
      </c>
      <c r="AQ72">
        <v>43.03</v>
      </c>
      <c r="AR72">
        <v>1.07</v>
      </c>
      <c r="AS72">
        <v>4.1399999999999997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2652.3100000000018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655.96</v>
      </c>
      <c r="L73">
        <v>599.02</v>
      </c>
      <c r="M73">
        <v>88.38</v>
      </c>
      <c r="N73">
        <v>114.08</v>
      </c>
      <c r="O73">
        <v>119.43</v>
      </c>
      <c r="P73">
        <v>121.01</v>
      </c>
      <c r="Q73">
        <v>9.8699999999999992</v>
      </c>
      <c r="R73">
        <v>40.72</v>
      </c>
      <c r="S73">
        <v>25.35</v>
      </c>
      <c r="T73">
        <v>0</v>
      </c>
      <c r="U73">
        <v>335.27</v>
      </c>
      <c r="V73">
        <v>19.98</v>
      </c>
      <c r="W73">
        <v>31.78</v>
      </c>
      <c r="X73">
        <v>142.47</v>
      </c>
      <c r="Y73">
        <v>0</v>
      </c>
      <c r="Z73">
        <v>12.53</v>
      </c>
      <c r="AA73">
        <v>26.07</v>
      </c>
      <c r="AB73">
        <v>25.3</v>
      </c>
      <c r="AC73">
        <v>18.62</v>
      </c>
      <c r="AD73">
        <v>26.33</v>
      </c>
      <c r="AE73">
        <v>31.66</v>
      </c>
      <c r="AF73">
        <v>9.4700000000000006</v>
      </c>
      <c r="AG73">
        <v>42.07</v>
      </c>
      <c r="AH73">
        <v>89.88</v>
      </c>
      <c r="AI73">
        <v>0</v>
      </c>
      <c r="AJ73">
        <v>0</v>
      </c>
      <c r="AK73">
        <v>51.21</v>
      </c>
      <c r="AL73">
        <v>1.34</v>
      </c>
      <c r="AM73">
        <v>7.59</v>
      </c>
      <c r="AN73">
        <v>0</v>
      </c>
      <c r="AO73">
        <v>0</v>
      </c>
      <c r="AP73">
        <v>0.86</v>
      </c>
      <c r="AQ73">
        <v>59.79</v>
      </c>
      <c r="AR73">
        <v>1.07</v>
      </c>
      <c r="AS73">
        <v>4.1399999999999997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2730.4600000000009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655.96</v>
      </c>
      <c r="L74">
        <v>599.02</v>
      </c>
      <c r="M74">
        <v>88.38</v>
      </c>
      <c r="N74">
        <v>114.08</v>
      </c>
      <c r="O74">
        <v>119.43</v>
      </c>
      <c r="P74">
        <v>121.01</v>
      </c>
      <c r="Q74">
        <v>9.8699999999999992</v>
      </c>
      <c r="R74">
        <v>40.72</v>
      </c>
      <c r="S74">
        <v>25.35</v>
      </c>
      <c r="T74">
        <v>0</v>
      </c>
      <c r="U74">
        <v>335.27</v>
      </c>
      <c r="V74">
        <v>19.98</v>
      </c>
      <c r="W74">
        <v>31.78</v>
      </c>
      <c r="X74">
        <v>142.47</v>
      </c>
      <c r="Y74">
        <v>0</v>
      </c>
      <c r="Z74">
        <v>12.53</v>
      </c>
      <c r="AA74">
        <v>26.07</v>
      </c>
      <c r="AB74">
        <v>25.3</v>
      </c>
      <c r="AC74">
        <v>18.62</v>
      </c>
      <c r="AD74">
        <v>26.33</v>
      </c>
      <c r="AE74">
        <v>31.66</v>
      </c>
      <c r="AF74">
        <v>9.4700000000000006</v>
      </c>
      <c r="AG74">
        <v>42.07</v>
      </c>
      <c r="AH74">
        <v>112.36</v>
      </c>
      <c r="AI74">
        <v>0</v>
      </c>
      <c r="AJ74">
        <v>0</v>
      </c>
      <c r="AK74">
        <v>51.21</v>
      </c>
      <c r="AL74">
        <v>1.34</v>
      </c>
      <c r="AM74">
        <v>7.59</v>
      </c>
      <c r="AN74">
        <v>0</v>
      </c>
      <c r="AO74">
        <v>0</v>
      </c>
      <c r="AP74">
        <v>0.86</v>
      </c>
      <c r="AQ74">
        <v>59.79</v>
      </c>
      <c r="AR74">
        <v>1.07</v>
      </c>
      <c r="AS74">
        <v>4.1399999999999997</v>
      </c>
      <c r="AT74">
        <v>18.64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2752.3700000000008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655.96</v>
      </c>
      <c r="L75">
        <v>599.02</v>
      </c>
      <c r="M75">
        <v>88.38</v>
      </c>
      <c r="N75">
        <v>114.08</v>
      </c>
      <c r="O75">
        <v>119.43</v>
      </c>
      <c r="P75">
        <v>121.01</v>
      </c>
      <c r="Q75">
        <v>9.8699999999999992</v>
      </c>
      <c r="R75">
        <v>40.72</v>
      </c>
      <c r="S75">
        <v>25.35</v>
      </c>
      <c r="T75">
        <v>0</v>
      </c>
      <c r="U75">
        <v>335.27</v>
      </c>
      <c r="V75">
        <v>19.98</v>
      </c>
      <c r="W75">
        <v>31.78</v>
      </c>
      <c r="X75">
        <v>142.47</v>
      </c>
      <c r="Y75">
        <v>0</v>
      </c>
      <c r="Z75">
        <v>12.53</v>
      </c>
      <c r="AA75">
        <v>26.07</v>
      </c>
      <c r="AB75">
        <v>25.3</v>
      </c>
      <c r="AC75">
        <v>18.62</v>
      </c>
      <c r="AD75">
        <v>26.33</v>
      </c>
      <c r="AE75">
        <v>31.66</v>
      </c>
      <c r="AF75">
        <v>9.4700000000000006</v>
      </c>
      <c r="AG75">
        <v>42.07</v>
      </c>
      <c r="AH75">
        <v>112.36</v>
      </c>
      <c r="AI75">
        <v>0</v>
      </c>
      <c r="AJ75">
        <v>0</v>
      </c>
      <c r="AK75">
        <v>51.21</v>
      </c>
      <c r="AL75">
        <v>1.34</v>
      </c>
      <c r="AM75">
        <v>7.59</v>
      </c>
      <c r="AN75">
        <v>0</v>
      </c>
      <c r="AO75">
        <v>0</v>
      </c>
      <c r="AP75">
        <v>0.86</v>
      </c>
      <c r="AQ75">
        <v>59.79</v>
      </c>
      <c r="AR75">
        <v>1.07</v>
      </c>
      <c r="AS75">
        <v>4.1399999999999997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2752.940000000001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655.96</v>
      </c>
      <c r="L76">
        <v>599.02</v>
      </c>
      <c r="M76">
        <v>88.38</v>
      </c>
      <c r="N76">
        <v>114.08</v>
      </c>
      <c r="O76">
        <v>119.43</v>
      </c>
      <c r="P76">
        <v>121.01</v>
      </c>
      <c r="Q76">
        <v>9.8699999999999992</v>
      </c>
      <c r="R76">
        <v>40.72</v>
      </c>
      <c r="S76">
        <v>25.35</v>
      </c>
      <c r="T76">
        <v>0</v>
      </c>
      <c r="U76">
        <v>335.27</v>
      </c>
      <c r="V76">
        <v>19.98</v>
      </c>
      <c r="W76">
        <v>31.78</v>
      </c>
      <c r="X76">
        <v>142.47</v>
      </c>
      <c r="Y76">
        <v>0</v>
      </c>
      <c r="Z76">
        <v>12.53</v>
      </c>
      <c r="AA76">
        <v>26.07</v>
      </c>
      <c r="AB76">
        <v>25.3</v>
      </c>
      <c r="AC76">
        <v>18.62</v>
      </c>
      <c r="AD76">
        <v>26.33</v>
      </c>
      <c r="AE76">
        <v>31.66</v>
      </c>
      <c r="AF76">
        <v>9.4700000000000006</v>
      </c>
      <c r="AG76">
        <v>42.07</v>
      </c>
      <c r="AH76">
        <v>89.88</v>
      </c>
      <c r="AI76">
        <v>0</v>
      </c>
      <c r="AJ76">
        <v>0</v>
      </c>
      <c r="AK76">
        <v>51.21</v>
      </c>
      <c r="AL76">
        <v>8.92</v>
      </c>
      <c r="AM76">
        <v>7.59</v>
      </c>
      <c r="AN76">
        <v>0</v>
      </c>
      <c r="AO76">
        <v>0</v>
      </c>
      <c r="AP76">
        <v>0.86</v>
      </c>
      <c r="AQ76">
        <v>59.79</v>
      </c>
      <c r="AR76">
        <v>1.07</v>
      </c>
      <c r="AS76">
        <v>4.1399999999999997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2738.0400000000009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655.96</v>
      </c>
      <c r="L77">
        <v>599.02</v>
      </c>
      <c r="M77">
        <v>88.38</v>
      </c>
      <c r="N77">
        <v>114.08</v>
      </c>
      <c r="O77">
        <v>119.43</v>
      </c>
      <c r="P77">
        <v>121.01</v>
      </c>
      <c r="Q77">
        <v>9.8699999999999992</v>
      </c>
      <c r="R77">
        <v>40.72</v>
      </c>
      <c r="S77">
        <v>25.35</v>
      </c>
      <c r="T77">
        <v>0</v>
      </c>
      <c r="U77">
        <v>335.27</v>
      </c>
      <c r="V77">
        <v>19.98</v>
      </c>
      <c r="W77">
        <v>31.78</v>
      </c>
      <c r="X77">
        <v>142.47</v>
      </c>
      <c r="Y77">
        <v>0</v>
      </c>
      <c r="Z77">
        <v>12.53</v>
      </c>
      <c r="AA77">
        <v>11.57</v>
      </c>
      <c r="AB77">
        <v>25.3</v>
      </c>
      <c r="AC77">
        <v>18.62</v>
      </c>
      <c r="AD77">
        <v>26.33</v>
      </c>
      <c r="AE77">
        <v>31.66</v>
      </c>
      <c r="AF77">
        <v>9.4700000000000006</v>
      </c>
      <c r="AG77">
        <v>42.07</v>
      </c>
      <c r="AH77">
        <v>89.88</v>
      </c>
      <c r="AI77">
        <v>0</v>
      </c>
      <c r="AJ77">
        <v>0</v>
      </c>
      <c r="AK77">
        <v>51.21</v>
      </c>
      <c r="AL77">
        <v>40.19</v>
      </c>
      <c r="AM77">
        <v>7.59</v>
      </c>
      <c r="AN77">
        <v>0</v>
      </c>
      <c r="AO77">
        <v>0</v>
      </c>
      <c r="AP77">
        <v>0.86</v>
      </c>
      <c r="AQ77">
        <v>59.79</v>
      </c>
      <c r="AR77">
        <v>1.07</v>
      </c>
      <c r="AS77">
        <v>4.1399999999999997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2754.8100000000009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655.96</v>
      </c>
      <c r="L78">
        <v>628.59</v>
      </c>
      <c r="M78">
        <v>88.38</v>
      </c>
      <c r="N78">
        <v>114.08</v>
      </c>
      <c r="O78">
        <v>119.43</v>
      </c>
      <c r="P78">
        <v>121.01</v>
      </c>
      <c r="Q78">
        <v>9.8699999999999992</v>
      </c>
      <c r="R78">
        <v>40.72</v>
      </c>
      <c r="S78">
        <v>25.35</v>
      </c>
      <c r="T78">
        <v>0</v>
      </c>
      <c r="U78">
        <v>335.27</v>
      </c>
      <c r="V78">
        <v>19.98</v>
      </c>
      <c r="W78">
        <v>31.78</v>
      </c>
      <c r="X78">
        <v>142.47</v>
      </c>
      <c r="Y78">
        <v>0</v>
      </c>
      <c r="Z78">
        <v>6.26</v>
      </c>
      <c r="AA78">
        <v>0</v>
      </c>
      <c r="AB78">
        <v>12.65</v>
      </c>
      <c r="AC78">
        <v>9.2899999999999991</v>
      </c>
      <c r="AD78">
        <v>17.55</v>
      </c>
      <c r="AE78">
        <v>31.66</v>
      </c>
      <c r="AF78">
        <v>8.5299999999999994</v>
      </c>
      <c r="AG78">
        <v>42.07</v>
      </c>
      <c r="AH78">
        <v>67.41</v>
      </c>
      <c r="AI78">
        <v>0</v>
      </c>
      <c r="AJ78">
        <v>0</v>
      </c>
      <c r="AK78">
        <v>51.21</v>
      </c>
      <c r="AL78">
        <v>40.19</v>
      </c>
      <c r="AM78">
        <v>0</v>
      </c>
      <c r="AN78">
        <v>0</v>
      </c>
      <c r="AO78">
        <v>0</v>
      </c>
      <c r="AP78">
        <v>0.86</v>
      </c>
      <c r="AQ78">
        <v>59.79</v>
      </c>
      <c r="AR78">
        <v>1.07</v>
      </c>
      <c r="AS78">
        <v>4.1399999999999997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2704.7800000000007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655.96</v>
      </c>
      <c r="L79">
        <v>628.59</v>
      </c>
      <c r="M79">
        <v>88.38</v>
      </c>
      <c r="N79">
        <v>114.08</v>
      </c>
      <c r="O79">
        <v>119.43</v>
      </c>
      <c r="P79">
        <v>121.01</v>
      </c>
      <c r="Q79">
        <v>9.8699999999999992</v>
      </c>
      <c r="R79">
        <v>40.72</v>
      </c>
      <c r="S79">
        <v>25.35</v>
      </c>
      <c r="T79">
        <v>0</v>
      </c>
      <c r="U79">
        <v>335.27</v>
      </c>
      <c r="V79">
        <v>19.98</v>
      </c>
      <c r="W79">
        <v>31.78</v>
      </c>
      <c r="X79">
        <v>142.47</v>
      </c>
      <c r="Y79">
        <v>0</v>
      </c>
      <c r="Z79">
        <v>1.06</v>
      </c>
      <c r="AA79">
        <v>0</v>
      </c>
      <c r="AB79">
        <v>12.65</v>
      </c>
      <c r="AC79">
        <v>9.2899999999999991</v>
      </c>
      <c r="AD79">
        <v>7.79</v>
      </c>
      <c r="AE79">
        <v>15.83</v>
      </c>
      <c r="AF79">
        <v>8.5299999999999994</v>
      </c>
      <c r="AG79">
        <v>42.07</v>
      </c>
      <c r="AH79">
        <v>44.95</v>
      </c>
      <c r="AI79">
        <v>3.67</v>
      </c>
      <c r="AJ79">
        <v>0</v>
      </c>
      <c r="AK79">
        <v>51.21</v>
      </c>
      <c r="AL79">
        <v>40.19</v>
      </c>
      <c r="AM79">
        <v>0</v>
      </c>
      <c r="AN79">
        <v>0</v>
      </c>
      <c r="AO79">
        <v>0</v>
      </c>
      <c r="AP79">
        <v>0.86</v>
      </c>
      <c r="AQ79">
        <v>44.85</v>
      </c>
      <c r="AR79">
        <v>1.07</v>
      </c>
      <c r="AS79">
        <v>4.1399999999999997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2640.26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655.96</v>
      </c>
      <c r="L80">
        <v>628.59</v>
      </c>
      <c r="M80">
        <v>88.38</v>
      </c>
      <c r="N80">
        <v>114.08</v>
      </c>
      <c r="O80">
        <v>119.43</v>
      </c>
      <c r="P80">
        <v>121.01</v>
      </c>
      <c r="Q80">
        <v>9.8699999999999992</v>
      </c>
      <c r="R80">
        <v>40.72</v>
      </c>
      <c r="S80">
        <v>25.35</v>
      </c>
      <c r="T80">
        <v>0</v>
      </c>
      <c r="U80">
        <v>335.27</v>
      </c>
      <c r="V80">
        <v>19.98</v>
      </c>
      <c r="W80">
        <v>31.78</v>
      </c>
      <c r="X80">
        <v>142.47</v>
      </c>
      <c r="Y80">
        <v>0</v>
      </c>
      <c r="Z80">
        <v>0</v>
      </c>
      <c r="AA80">
        <v>0</v>
      </c>
      <c r="AB80">
        <v>12.65</v>
      </c>
      <c r="AC80">
        <v>9.2899999999999991</v>
      </c>
      <c r="AD80">
        <v>0</v>
      </c>
      <c r="AE80">
        <v>15.83</v>
      </c>
      <c r="AF80">
        <v>8.5299999999999994</v>
      </c>
      <c r="AG80">
        <v>42.07</v>
      </c>
      <c r="AH80">
        <v>20.83</v>
      </c>
      <c r="AI80">
        <v>15.9</v>
      </c>
      <c r="AJ80">
        <v>0</v>
      </c>
      <c r="AK80">
        <v>51.21</v>
      </c>
      <c r="AL80">
        <v>40.19</v>
      </c>
      <c r="AM80">
        <v>0</v>
      </c>
      <c r="AN80">
        <v>0</v>
      </c>
      <c r="AO80">
        <v>0</v>
      </c>
      <c r="AP80">
        <v>0.86</v>
      </c>
      <c r="AQ80">
        <v>43.63</v>
      </c>
      <c r="AR80">
        <v>1.07</v>
      </c>
      <c r="AS80">
        <v>4.1399999999999997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2618.3000000000006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655.96</v>
      </c>
      <c r="L81">
        <v>528.16999999999996</v>
      </c>
      <c r="M81">
        <v>88.38</v>
      </c>
      <c r="N81">
        <v>114.08</v>
      </c>
      <c r="O81">
        <v>119.43</v>
      </c>
      <c r="P81">
        <v>121.01</v>
      </c>
      <c r="Q81">
        <v>9.8699999999999992</v>
      </c>
      <c r="R81">
        <v>40.72</v>
      </c>
      <c r="S81">
        <v>25.35</v>
      </c>
      <c r="T81">
        <v>0</v>
      </c>
      <c r="U81">
        <v>335.27</v>
      </c>
      <c r="V81">
        <v>19.98</v>
      </c>
      <c r="W81">
        <v>31.78</v>
      </c>
      <c r="X81">
        <v>142.47</v>
      </c>
      <c r="Y81">
        <v>0</v>
      </c>
      <c r="Z81">
        <v>0</v>
      </c>
      <c r="AA81">
        <v>0</v>
      </c>
      <c r="AB81">
        <v>11.52</v>
      </c>
      <c r="AC81">
        <v>9.2899999999999991</v>
      </c>
      <c r="AD81">
        <v>0</v>
      </c>
      <c r="AE81">
        <v>15.83</v>
      </c>
      <c r="AF81">
        <v>8.5299999999999994</v>
      </c>
      <c r="AG81">
        <v>42.07</v>
      </c>
      <c r="AH81">
        <v>18.2</v>
      </c>
      <c r="AI81">
        <v>15.9</v>
      </c>
      <c r="AJ81">
        <v>0</v>
      </c>
      <c r="AK81">
        <v>51.21</v>
      </c>
      <c r="AL81">
        <v>40.19</v>
      </c>
      <c r="AM81">
        <v>0</v>
      </c>
      <c r="AN81">
        <v>0</v>
      </c>
      <c r="AO81">
        <v>0</v>
      </c>
      <c r="AP81">
        <v>0.86</v>
      </c>
      <c r="AQ81">
        <v>29.9</v>
      </c>
      <c r="AR81">
        <v>1.07</v>
      </c>
      <c r="AS81">
        <v>4.1399999999999997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2500.3900000000003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655.96</v>
      </c>
      <c r="L82">
        <v>528.16999999999996</v>
      </c>
      <c r="M82">
        <v>88.38</v>
      </c>
      <c r="N82">
        <v>114.08</v>
      </c>
      <c r="O82">
        <v>119.43</v>
      </c>
      <c r="P82">
        <v>121.01</v>
      </c>
      <c r="Q82">
        <v>9.8699999999999992</v>
      </c>
      <c r="R82">
        <v>40.72</v>
      </c>
      <c r="S82">
        <v>25.35</v>
      </c>
      <c r="T82">
        <v>0</v>
      </c>
      <c r="U82">
        <v>335.27</v>
      </c>
      <c r="V82">
        <v>19.98</v>
      </c>
      <c r="W82">
        <v>31.78</v>
      </c>
      <c r="X82">
        <v>142.47</v>
      </c>
      <c r="Y82">
        <v>0</v>
      </c>
      <c r="Z82">
        <v>0</v>
      </c>
      <c r="AA82">
        <v>0</v>
      </c>
      <c r="AB82">
        <v>11.52</v>
      </c>
      <c r="AC82">
        <v>9.2899999999999991</v>
      </c>
      <c r="AD82">
        <v>0</v>
      </c>
      <c r="AE82">
        <v>15.83</v>
      </c>
      <c r="AF82">
        <v>8.5299999999999994</v>
      </c>
      <c r="AG82">
        <v>42.07</v>
      </c>
      <c r="AH82">
        <v>0</v>
      </c>
      <c r="AI82">
        <v>15.9</v>
      </c>
      <c r="AJ82">
        <v>0</v>
      </c>
      <c r="AK82">
        <v>51.21</v>
      </c>
      <c r="AL82">
        <v>40.19</v>
      </c>
      <c r="AM82">
        <v>0</v>
      </c>
      <c r="AN82">
        <v>0</v>
      </c>
      <c r="AO82">
        <v>0</v>
      </c>
      <c r="AP82">
        <v>0.86</v>
      </c>
      <c r="AQ82">
        <v>28.69</v>
      </c>
      <c r="AR82">
        <v>25.45</v>
      </c>
      <c r="AS82">
        <v>4.1399999999999997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2505.36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646.96</v>
      </c>
      <c r="L83">
        <v>528.16999999999996</v>
      </c>
      <c r="M83">
        <v>88.38</v>
      </c>
      <c r="N83">
        <v>114.08</v>
      </c>
      <c r="O83">
        <v>119.43</v>
      </c>
      <c r="P83">
        <v>121.01</v>
      </c>
      <c r="Q83">
        <v>9.8699999999999992</v>
      </c>
      <c r="R83">
        <v>40.72</v>
      </c>
      <c r="S83">
        <v>25.35</v>
      </c>
      <c r="T83">
        <v>0</v>
      </c>
      <c r="U83">
        <v>335.27</v>
      </c>
      <c r="V83">
        <v>19.98</v>
      </c>
      <c r="W83">
        <v>31.78</v>
      </c>
      <c r="X83">
        <v>142.47</v>
      </c>
      <c r="Y83">
        <v>0</v>
      </c>
      <c r="Z83">
        <v>0</v>
      </c>
      <c r="AA83">
        <v>0</v>
      </c>
      <c r="AB83">
        <v>0</v>
      </c>
      <c r="AC83">
        <v>9.2899999999999991</v>
      </c>
      <c r="AD83">
        <v>0</v>
      </c>
      <c r="AE83">
        <v>15.83</v>
      </c>
      <c r="AF83">
        <v>8.5299999999999994</v>
      </c>
      <c r="AG83">
        <v>42.07</v>
      </c>
      <c r="AH83">
        <v>0</v>
      </c>
      <c r="AI83">
        <v>15.9</v>
      </c>
      <c r="AJ83">
        <v>0</v>
      </c>
      <c r="AK83">
        <v>51.21</v>
      </c>
      <c r="AL83">
        <v>8.92</v>
      </c>
      <c r="AM83">
        <v>0</v>
      </c>
      <c r="AN83">
        <v>0</v>
      </c>
      <c r="AO83">
        <v>0</v>
      </c>
      <c r="AP83">
        <v>0.86</v>
      </c>
      <c r="AQ83">
        <v>28.69</v>
      </c>
      <c r="AR83">
        <v>25.45</v>
      </c>
      <c r="AS83">
        <v>10.34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2459.7700000000004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618.99</v>
      </c>
      <c r="L84">
        <v>528.16999999999996</v>
      </c>
      <c r="M84">
        <v>88.38</v>
      </c>
      <c r="N84">
        <v>114.08</v>
      </c>
      <c r="O84">
        <v>119.43</v>
      </c>
      <c r="P84">
        <v>121.01</v>
      </c>
      <c r="Q84">
        <v>9.8699999999999992</v>
      </c>
      <c r="R84">
        <v>40.72</v>
      </c>
      <c r="S84">
        <v>25.35</v>
      </c>
      <c r="T84">
        <v>0</v>
      </c>
      <c r="U84">
        <v>335.27</v>
      </c>
      <c r="V84">
        <v>19.98</v>
      </c>
      <c r="W84">
        <v>31.78</v>
      </c>
      <c r="X84">
        <v>142.47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15.83</v>
      </c>
      <c r="AF84">
        <v>8.5299999999999994</v>
      </c>
      <c r="AG84">
        <v>42.07</v>
      </c>
      <c r="AH84">
        <v>0</v>
      </c>
      <c r="AI84">
        <v>15.9</v>
      </c>
      <c r="AJ84">
        <v>0</v>
      </c>
      <c r="AK84">
        <v>51.21</v>
      </c>
      <c r="AL84">
        <v>1.34</v>
      </c>
      <c r="AM84">
        <v>0</v>
      </c>
      <c r="AN84">
        <v>0</v>
      </c>
      <c r="AO84">
        <v>0</v>
      </c>
      <c r="AP84">
        <v>0.86</v>
      </c>
      <c r="AQ84">
        <v>14.95</v>
      </c>
      <c r="AR84">
        <v>25.45</v>
      </c>
      <c r="AS84">
        <v>10.34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2401.19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546.94000000000005</v>
      </c>
      <c r="L85">
        <v>628.59</v>
      </c>
      <c r="M85">
        <v>88.38</v>
      </c>
      <c r="N85">
        <v>114.08</v>
      </c>
      <c r="O85">
        <v>119.43</v>
      </c>
      <c r="P85">
        <v>121.01</v>
      </c>
      <c r="Q85">
        <v>9.8699999999999992</v>
      </c>
      <c r="R85">
        <v>40.72</v>
      </c>
      <c r="S85">
        <v>25.35</v>
      </c>
      <c r="T85">
        <v>0</v>
      </c>
      <c r="U85">
        <v>335.27</v>
      </c>
      <c r="V85">
        <v>19.98</v>
      </c>
      <c r="W85">
        <v>31.78</v>
      </c>
      <c r="X85">
        <v>142.47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15.83</v>
      </c>
      <c r="AF85">
        <v>8.5299999999999994</v>
      </c>
      <c r="AG85">
        <v>42.07</v>
      </c>
      <c r="AH85">
        <v>0</v>
      </c>
      <c r="AI85">
        <v>15.9</v>
      </c>
      <c r="AJ85">
        <v>0</v>
      </c>
      <c r="AK85">
        <v>51.21</v>
      </c>
      <c r="AL85">
        <v>1.34</v>
      </c>
      <c r="AM85">
        <v>0</v>
      </c>
      <c r="AN85">
        <v>0</v>
      </c>
      <c r="AO85">
        <v>0</v>
      </c>
      <c r="AP85">
        <v>0.86</v>
      </c>
      <c r="AQ85">
        <v>0</v>
      </c>
      <c r="AR85">
        <v>25.45</v>
      </c>
      <c r="AS85">
        <v>10.34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2414.6100000000006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498.9</v>
      </c>
      <c r="L86">
        <v>628.59</v>
      </c>
      <c r="M86">
        <v>88.38</v>
      </c>
      <c r="N86">
        <v>114.08</v>
      </c>
      <c r="O86">
        <v>119.43</v>
      </c>
      <c r="P86">
        <v>121.01</v>
      </c>
      <c r="Q86">
        <v>9.8699999999999992</v>
      </c>
      <c r="R86">
        <v>40.72</v>
      </c>
      <c r="S86">
        <v>25.35</v>
      </c>
      <c r="T86">
        <v>0</v>
      </c>
      <c r="U86">
        <v>335.27</v>
      </c>
      <c r="V86">
        <v>19.98</v>
      </c>
      <c r="W86">
        <v>31.78</v>
      </c>
      <c r="X86">
        <v>142.47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15.83</v>
      </c>
      <c r="AF86">
        <v>8.5299999999999994</v>
      </c>
      <c r="AG86">
        <v>42.07</v>
      </c>
      <c r="AH86">
        <v>0</v>
      </c>
      <c r="AI86">
        <v>3.42</v>
      </c>
      <c r="AJ86">
        <v>0</v>
      </c>
      <c r="AK86">
        <v>51.21</v>
      </c>
      <c r="AL86">
        <v>1.34</v>
      </c>
      <c r="AM86">
        <v>0</v>
      </c>
      <c r="AN86">
        <v>0</v>
      </c>
      <c r="AO86">
        <v>0</v>
      </c>
      <c r="AP86">
        <v>0.86</v>
      </c>
      <c r="AQ86">
        <v>0</v>
      </c>
      <c r="AR86">
        <v>25.45</v>
      </c>
      <c r="AS86">
        <v>10.34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2354.09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392.11</v>
      </c>
      <c r="L87">
        <v>521.41</v>
      </c>
      <c r="M87">
        <v>88.38</v>
      </c>
      <c r="N87">
        <v>114.08</v>
      </c>
      <c r="O87">
        <v>119.43</v>
      </c>
      <c r="P87">
        <v>121.01</v>
      </c>
      <c r="Q87">
        <v>8.49</v>
      </c>
      <c r="R87">
        <v>32.68</v>
      </c>
      <c r="S87">
        <v>21.11</v>
      </c>
      <c r="T87">
        <v>0</v>
      </c>
      <c r="U87">
        <v>335.27</v>
      </c>
      <c r="V87">
        <v>19.98</v>
      </c>
      <c r="W87">
        <v>31.78</v>
      </c>
      <c r="X87">
        <v>142.47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15.83</v>
      </c>
      <c r="AF87">
        <v>8.5299999999999994</v>
      </c>
      <c r="AG87">
        <v>42.07</v>
      </c>
      <c r="AH87">
        <v>0</v>
      </c>
      <c r="AI87">
        <v>0</v>
      </c>
      <c r="AJ87">
        <v>0</v>
      </c>
      <c r="AK87">
        <v>51.21</v>
      </c>
      <c r="AL87">
        <v>1.34</v>
      </c>
      <c r="AM87">
        <v>0</v>
      </c>
      <c r="AN87">
        <v>0</v>
      </c>
      <c r="AO87">
        <v>0</v>
      </c>
      <c r="AP87">
        <v>0.86</v>
      </c>
      <c r="AQ87">
        <v>0</v>
      </c>
      <c r="AR87">
        <v>25.45</v>
      </c>
      <c r="AS87">
        <v>10.34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2123.04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360.96</v>
      </c>
      <c r="L88">
        <v>451.63</v>
      </c>
      <c r="M88">
        <v>88.38</v>
      </c>
      <c r="N88">
        <v>114.08</v>
      </c>
      <c r="O88">
        <v>119.43</v>
      </c>
      <c r="P88">
        <v>121.01</v>
      </c>
      <c r="Q88">
        <v>7.94</v>
      </c>
      <c r="R88">
        <v>32.68</v>
      </c>
      <c r="S88">
        <v>20.46</v>
      </c>
      <c r="T88">
        <v>0</v>
      </c>
      <c r="U88">
        <v>335.27</v>
      </c>
      <c r="V88">
        <v>19.98</v>
      </c>
      <c r="W88">
        <v>31.78</v>
      </c>
      <c r="X88">
        <v>142.47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15.83</v>
      </c>
      <c r="AF88">
        <v>8.5299999999999994</v>
      </c>
      <c r="AG88">
        <v>42.07</v>
      </c>
      <c r="AH88">
        <v>0</v>
      </c>
      <c r="AI88">
        <v>0</v>
      </c>
      <c r="AJ88">
        <v>0</v>
      </c>
      <c r="AK88">
        <v>51.21</v>
      </c>
      <c r="AL88">
        <v>1.34</v>
      </c>
      <c r="AM88">
        <v>0</v>
      </c>
      <c r="AN88">
        <v>0</v>
      </c>
      <c r="AO88">
        <v>0</v>
      </c>
      <c r="AP88">
        <v>0.86</v>
      </c>
      <c r="AQ88">
        <v>0</v>
      </c>
      <c r="AR88">
        <v>4.24</v>
      </c>
      <c r="AS88">
        <v>10.34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1999.6999999999998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358.49</v>
      </c>
      <c r="L89">
        <v>451.63</v>
      </c>
      <c r="M89">
        <v>88.38</v>
      </c>
      <c r="N89">
        <v>114.08</v>
      </c>
      <c r="O89">
        <v>119.43</v>
      </c>
      <c r="P89">
        <v>121.01</v>
      </c>
      <c r="Q89">
        <v>7.94</v>
      </c>
      <c r="R89">
        <v>32.68</v>
      </c>
      <c r="S89">
        <v>20.46</v>
      </c>
      <c r="T89">
        <v>0</v>
      </c>
      <c r="U89">
        <v>335.27</v>
      </c>
      <c r="V89">
        <v>19.5</v>
      </c>
      <c r="W89">
        <v>31.78</v>
      </c>
      <c r="X89">
        <v>142.47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15.83</v>
      </c>
      <c r="AF89">
        <v>8.5299999999999994</v>
      </c>
      <c r="AG89">
        <v>42.07</v>
      </c>
      <c r="AH89">
        <v>0</v>
      </c>
      <c r="AI89">
        <v>0</v>
      </c>
      <c r="AJ89">
        <v>0</v>
      </c>
      <c r="AK89">
        <v>51.21</v>
      </c>
      <c r="AL89">
        <v>1.34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2.12</v>
      </c>
      <c r="AS89">
        <v>4.1399999999999997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1987.57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300.83999999999997</v>
      </c>
      <c r="L90">
        <v>431.55</v>
      </c>
      <c r="M90">
        <v>88.38</v>
      </c>
      <c r="N90">
        <v>114.08</v>
      </c>
      <c r="O90">
        <v>119.43</v>
      </c>
      <c r="P90">
        <v>121.01</v>
      </c>
      <c r="Q90">
        <v>7.94</v>
      </c>
      <c r="R90">
        <v>32.68</v>
      </c>
      <c r="S90">
        <v>20.46</v>
      </c>
      <c r="T90">
        <v>0</v>
      </c>
      <c r="U90">
        <v>335.27</v>
      </c>
      <c r="V90">
        <v>19.5</v>
      </c>
      <c r="W90">
        <v>31.78</v>
      </c>
      <c r="X90">
        <v>142.47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</v>
      </c>
      <c r="AF90">
        <v>8.5299999999999994</v>
      </c>
      <c r="AG90">
        <v>42.07</v>
      </c>
      <c r="AH90">
        <v>0</v>
      </c>
      <c r="AI90">
        <v>0</v>
      </c>
      <c r="AJ90">
        <v>0</v>
      </c>
      <c r="AK90">
        <v>51.21</v>
      </c>
      <c r="AL90">
        <v>1.34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2.12</v>
      </c>
      <c r="AS90">
        <v>4.1399999999999997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1909.84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285.33</v>
      </c>
      <c r="L91">
        <v>345.73</v>
      </c>
      <c r="M91">
        <v>88.38</v>
      </c>
      <c r="N91">
        <v>114.08</v>
      </c>
      <c r="O91">
        <v>119.43</v>
      </c>
      <c r="P91">
        <v>121.01</v>
      </c>
      <c r="Q91">
        <v>6.96</v>
      </c>
      <c r="R91">
        <v>23.35</v>
      </c>
      <c r="S91">
        <v>14.36</v>
      </c>
      <c r="T91">
        <v>0</v>
      </c>
      <c r="U91">
        <v>335.27</v>
      </c>
      <c r="V91">
        <v>17.559999999999999</v>
      </c>
      <c r="W91">
        <v>27.49</v>
      </c>
      <c r="X91">
        <v>124.71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</v>
      </c>
      <c r="AF91">
        <v>8.5299999999999994</v>
      </c>
      <c r="AG91">
        <v>42.07</v>
      </c>
      <c r="AH91">
        <v>0</v>
      </c>
      <c r="AI91">
        <v>0</v>
      </c>
      <c r="AJ91">
        <v>0</v>
      </c>
      <c r="AK91">
        <v>51.21</v>
      </c>
      <c r="AL91">
        <v>1.34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2.12</v>
      </c>
      <c r="AS91">
        <v>4.1399999999999997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1768.1099999999997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285.33</v>
      </c>
      <c r="L92">
        <v>345.73</v>
      </c>
      <c r="M92">
        <v>88.38</v>
      </c>
      <c r="N92">
        <v>114.08</v>
      </c>
      <c r="O92">
        <v>119.43</v>
      </c>
      <c r="P92">
        <v>121.01</v>
      </c>
      <c r="Q92">
        <v>5.99</v>
      </c>
      <c r="R92">
        <v>22.48</v>
      </c>
      <c r="S92">
        <v>14.36</v>
      </c>
      <c r="T92">
        <v>0</v>
      </c>
      <c r="U92">
        <v>335.27</v>
      </c>
      <c r="V92">
        <v>17.22</v>
      </c>
      <c r="W92">
        <v>27.49</v>
      </c>
      <c r="X92">
        <v>122.8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15.83</v>
      </c>
      <c r="AF92">
        <v>8.5299999999999994</v>
      </c>
      <c r="AG92">
        <v>42.07</v>
      </c>
      <c r="AH92">
        <v>0</v>
      </c>
      <c r="AI92">
        <v>0</v>
      </c>
      <c r="AJ92">
        <v>0</v>
      </c>
      <c r="AK92">
        <v>51.21</v>
      </c>
      <c r="AL92">
        <v>1.34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2.12</v>
      </c>
      <c r="AS92">
        <v>4.1399999999999997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1764.0199999999998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285.33</v>
      </c>
      <c r="L93">
        <v>345.73</v>
      </c>
      <c r="M93">
        <v>88.38</v>
      </c>
      <c r="N93">
        <v>114.08</v>
      </c>
      <c r="O93">
        <v>119.43</v>
      </c>
      <c r="P93">
        <v>121.01</v>
      </c>
      <c r="Q93">
        <v>5.99</v>
      </c>
      <c r="R93">
        <v>22.48</v>
      </c>
      <c r="S93">
        <v>14.36</v>
      </c>
      <c r="T93">
        <v>0</v>
      </c>
      <c r="U93">
        <v>335.27</v>
      </c>
      <c r="V93">
        <v>17.22</v>
      </c>
      <c r="W93">
        <v>27.49</v>
      </c>
      <c r="X93">
        <v>122.8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15.83</v>
      </c>
      <c r="AF93">
        <v>8.5299999999999994</v>
      </c>
      <c r="AG93">
        <v>42.07</v>
      </c>
      <c r="AH93">
        <v>0</v>
      </c>
      <c r="AI93">
        <v>0</v>
      </c>
      <c r="AJ93">
        <v>0</v>
      </c>
      <c r="AK93">
        <v>51.21</v>
      </c>
      <c r="AL93">
        <v>1.34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2.12</v>
      </c>
      <c r="AS93">
        <v>4.1399999999999997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1764.0199999999998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285.33</v>
      </c>
      <c r="L94">
        <v>345.73</v>
      </c>
      <c r="M94">
        <v>88.38</v>
      </c>
      <c r="N94">
        <v>114.08</v>
      </c>
      <c r="O94">
        <v>119.43</v>
      </c>
      <c r="P94">
        <v>121.01</v>
      </c>
      <c r="Q94">
        <v>5.99</v>
      </c>
      <c r="R94">
        <v>22.48</v>
      </c>
      <c r="S94">
        <v>14.36</v>
      </c>
      <c r="T94">
        <v>0</v>
      </c>
      <c r="U94">
        <v>335.27</v>
      </c>
      <c r="V94">
        <v>17.22</v>
      </c>
      <c r="W94">
        <v>27.49</v>
      </c>
      <c r="X94">
        <v>122.8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15.83</v>
      </c>
      <c r="AF94">
        <v>8.5299999999999994</v>
      </c>
      <c r="AG94">
        <v>42.07</v>
      </c>
      <c r="AH94">
        <v>0</v>
      </c>
      <c r="AI94">
        <v>0</v>
      </c>
      <c r="AJ94">
        <v>0</v>
      </c>
      <c r="AK94">
        <v>51.21</v>
      </c>
      <c r="AL94">
        <v>1.34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2.12</v>
      </c>
      <c r="AS94">
        <v>4.1399999999999997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1764.0199999999998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285.33</v>
      </c>
      <c r="L95">
        <v>345.73</v>
      </c>
      <c r="M95">
        <v>88.38</v>
      </c>
      <c r="N95">
        <v>114.08</v>
      </c>
      <c r="O95">
        <v>119.43</v>
      </c>
      <c r="P95">
        <v>121.01</v>
      </c>
      <c r="Q95">
        <v>5.99</v>
      </c>
      <c r="R95">
        <v>22.48</v>
      </c>
      <c r="S95">
        <v>14.36</v>
      </c>
      <c r="T95">
        <v>0</v>
      </c>
      <c r="U95">
        <v>335.27</v>
      </c>
      <c r="V95">
        <v>17.22</v>
      </c>
      <c r="W95">
        <v>27.49</v>
      </c>
      <c r="X95">
        <v>122.8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15.83</v>
      </c>
      <c r="AF95">
        <v>8.5299999999999994</v>
      </c>
      <c r="AG95">
        <v>42.07</v>
      </c>
      <c r="AH95">
        <v>0</v>
      </c>
      <c r="AI95">
        <v>0</v>
      </c>
      <c r="AJ95">
        <v>0</v>
      </c>
      <c r="AK95">
        <v>51.21</v>
      </c>
      <c r="AL95">
        <v>1.34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3.71</v>
      </c>
      <c r="AS95">
        <v>4.1399999999999997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1765.61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285.33</v>
      </c>
      <c r="L96">
        <v>345.73</v>
      </c>
      <c r="M96">
        <v>88.38</v>
      </c>
      <c r="N96">
        <v>114.08</v>
      </c>
      <c r="O96">
        <v>119.43</v>
      </c>
      <c r="P96">
        <v>121.01</v>
      </c>
      <c r="Q96">
        <v>5.99</v>
      </c>
      <c r="R96">
        <v>22.48</v>
      </c>
      <c r="S96">
        <v>14.36</v>
      </c>
      <c r="T96">
        <v>0</v>
      </c>
      <c r="U96">
        <v>335.27</v>
      </c>
      <c r="V96">
        <v>17.22</v>
      </c>
      <c r="W96">
        <v>27.49</v>
      </c>
      <c r="X96">
        <v>122.8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15.83</v>
      </c>
      <c r="AF96">
        <v>8.5299999999999994</v>
      </c>
      <c r="AG96">
        <v>42.07</v>
      </c>
      <c r="AH96">
        <v>0</v>
      </c>
      <c r="AI96">
        <v>0</v>
      </c>
      <c r="AJ96">
        <v>0</v>
      </c>
      <c r="AK96">
        <v>51.21</v>
      </c>
      <c r="AL96">
        <v>1.34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3.71</v>
      </c>
      <c r="AS96">
        <v>4.1399999999999997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1765.61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285.33</v>
      </c>
      <c r="L97">
        <v>345.73</v>
      </c>
      <c r="M97">
        <v>88.38</v>
      </c>
      <c r="N97">
        <v>114.08</v>
      </c>
      <c r="O97">
        <v>119.43</v>
      </c>
      <c r="P97">
        <v>121.01</v>
      </c>
      <c r="Q97">
        <v>5.99</v>
      </c>
      <c r="R97">
        <v>22.48</v>
      </c>
      <c r="S97">
        <v>14.36</v>
      </c>
      <c r="T97">
        <v>0</v>
      </c>
      <c r="U97">
        <v>335.27</v>
      </c>
      <c r="V97">
        <v>15.03</v>
      </c>
      <c r="W97">
        <v>27.49</v>
      </c>
      <c r="X97">
        <v>122.8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15.83</v>
      </c>
      <c r="AF97">
        <v>8.5299999999999994</v>
      </c>
      <c r="AG97">
        <v>42.07</v>
      </c>
      <c r="AH97">
        <v>0</v>
      </c>
      <c r="AI97">
        <v>0</v>
      </c>
      <c r="AJ97">
        <v>0</v>
      </c>
      <c r="AK97">
        <v>51.21</v>
      </c>
      <c r="AL97">
        <v>1.34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3.71</v>
      </c>
      <c r="AS97">
        <v>4.1399999999999997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1763.4199999999998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285.33</v>
      </c>
      <c r="L98">
        <v>345.73</v>
      </c>
      <c r="M98">
        <v>88.38</v>
      </c>
      <c r="N98">
        <v>114.08</v>
      </c>
      <c r="O98">
        <v>119.43</v>
      </c>
      <c r="P98">
        <v>121.01</v>
      </c>
      <c r="Q98">
        <v>5.99</v>
      </c>
      <c r="R98">
        <v>22.48</v>
      </c>
      <c r="S98">
        <v>14.36</v>
      </c>
      <c r="T98">
        <v>0</v>
      </c>
      <c r="U98">
        <v>335.27</v>
      </c>
      <c r="V98">
        <v>15.03</v>
      </c>
      <c r="W98">
        <v>27.49</v>
      </c>
      <c r="X98">
        <v>122.8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15.83</v>
      </c>
      <c r="AF98">
        <v>8.5299999999999994</v>
      </c>
      <c r="AG98">
        <v>42.07</v>
      </c>
      <c r="AH98">
        <v>0</v>
      </c>
      <c r="AI98">
        <v>0</v>
      </c>
      <c r="AJ98">
        <v>0</v>
      </c>
      <c r="AK98">
        <v>51.21</v>
      </c>
      <c r="AL98">
        <v>1.34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3.71</v>
      </c>
      <c r="AS98">
        <v>4.1399999999999997</v>
      </c>
      <c r="AT98">
        <v>18.920000000000002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1763.1299999999999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3.8965E-2</v>
      </c>
      <c r="E99">
        <f t="shared" si="2"/>
        <v>0</v>
      </c>
      <c r="F99">
        <f t="shared" si="2"/>
        <v>0</v>
      </c>
      <c r="G99">
        <f t="shared" si="2"/>
        <v>2.0142500000000001E-2</v>
      </c>
      <c r="H99">
        <f t="shared" si="2"/>
        <v>0</v>
      </c>
      <c r="I99">
        <f t="shared" si="2"/>
        <v>0</v>
      </c>
      <c r="J99">
        <f t="shared" si="2"/>
        <v>5.8787499999999993E-2</v>
      </c>
      <c r="K99">
        <f t="shared" si="2"/>
        <v>10.586134999999999</v>
      </c>
      <c r="L99">
        <f t="shared" si="2"/>
        <v>10.175597500000002</v>
      </c>
      <c r="M99">
        <f t="shared" si="2"/>
        <v>1.9471250000000018</v>
      </c>
      <c r="N99">
        <f t="shared" si="2"/>
        <v>2.6694749999999985</v>
      </c>
      <c r="O99">
        <f t="shared" si="2"/>
        <v>2.7707700000000037</v>
      </c>
      <c r="P99">
        <f t="shared" si="2"/>
        <v>2.7674025000000038</v>
      </c>
      <c r="Q99">
        <f t="shared" si="2"/>
        <v>0.18406250000000013</v>
      </c>
      <c r="R99">
        <f t="shared" si="2"/>
        <v>0.7219749999999997</v>
      </c>
      <c r="S99">
        <f t="shared" si="2"/>
        <v>0.45775499999999947</v>
      </c>
      <c r="T99">
        <f t="shared" si="2"/>
        <v>0</v>
      </c>
      <c r="U99">
        <f t="shared" si="2"/>
        <v>8.717597499999993</v>
      </c>
      <c r="V99">
        <f t="shared" si="2"/>
        <v>0.37703999999999993</v>
      </c>
      <c r="W99">
        <f t="shared" si="2"/>
        <v>0.62010250000000011</v>
      </c>
      <c r="X99">
        <f t="shared" si="2"/>
        <v>2.7281199999999952</v>
      </c>
      <c r="Y99">
        <f t="shared" si="2"/>
        <v>0</v>
      </c>
      <c r="Z99">
        <f t="shared" si="2"/>
        <v>4.2305000000000002E-2</v>
      </c>
      <c r="AA99">
        <f t="shared" si="2"/>
        <v>8.1067500000000001E-2</v>
      </c>
      <c r="AB99">
        <f t="shared" si="2"/>
        <v>0.10233</v>
      </c>
      <c r="AC99">
        <f t="shared" si="2"/>
        <v>7.6762500000000025E-2</v>
      </c>
      <c r="AD99">
        <f t="shared" si="2"/>
        <v>9.5172499999999993E-2</v>
      </c>
      <c r="AE99">
        <f t="shared" si="2"/>
        <v>0.32055749999999972</v>
      </c>
      <c r="AF99">
        <f t="shared" si="2"/>
        <v>0.20753999999999967</v>
      </c>
      <c r="AG99">
        <f t="shared" si="2"/>
        <v>1.0096800000000017</v>
      </c>
      <c r="AH99">
        <f t="shared" si="2"/>
        <v>0.54586500000000004</v>
      </c>
      <c r="AI99">
        <f t="shared" si="2"/>
        <v>5.1245000000000006E-2</v>
      </c>
      <c r="AJ99">
        <f t="shared" si="2"/>
        <v>0</v>
      </c>
      <c r="AK99">
        <f t="shared" si="2"/>
        <v>1.2290400000000006</v>
      </c>
      <c r="AL99">
        <f t="shared" si="2"/>
        <v>0.1562899999999999</v>
      </c>
      <c r="AM99">
        <f t="shared" si="2"/>
        <v>2.3050000000000001E-2</v>
      </c>
      <c r="AN99">
        <f t="shared" si="2"/>
        <v>0</v>
      </c>
      <c r="AO99">
        <f t="shared" si="2"/>
        <v>0</v>
      </c>
      <c r="AP99">
        <f t="shared" si="2"/>
        <v>2.7769999999999993E-2</v>
      </c>
      <c r="AQ99">
        <f t="shared" si="2"/>
        <v>0.38368999999999998</v>
      </c>
      <c r="AR99">
        <f t="shared" si="2"/>
        <v>0.11208749999999996</v>
      </c>
      <c r="AS99">
        <f t="shared" si="2"/>
        <v>0.11795999999999979</v>
      </c>
      <c r="AT99">
        <f t="shared" si="2"/>
        <v>0.43625000000000042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49.859714999999973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D2" t="s">
        <v>2</v>
      </c>
      <c r="G2" t="s">
        <v>5</v>
      </c>
      <c r="J2" t="s">
        <v>12</v>
      </c>
      <c r="K2" t="s">
        <v>14</v>
      </c>
      <c r="R2" t="s">
        <v>39</v>
      </c>
      <c r="V2" t="s">
        <v>17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0.21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7.0000000000000007E-2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0.28000000000000003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0.21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0.21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0.21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0.21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0.21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0.02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0.22999999999999998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0.21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0.05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0.26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0.21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0.06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0.27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0.21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0.06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0.27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0.21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15.48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15.690000000000001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0.21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16.53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16.740000000000002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0.21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9.61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9.82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5.2500000000000008E-4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1.047E-2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1.0995000000000001E-2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45678</v>
      </c>
      <c r="B1" s="35" t="s">
        <v>488</v>
      </c>
      <c r="C1" s="35" t="s">
        <v>489</v>
      </c>
      <c r="D1" s="94" t="s">
        <v>314</v>
      </c>
      <c r="E1" s="113"/>
      <c r="F1" s="35"/>
      <c r="G1" s="35"/>
      <c r="H1" s="35"/>
      <c r="I1" s="35"/>
      <c r="J1" s="38" t="s">
        <v>490</v>
      </c>
      <c r="K1" s="38" t="s">
        <v>491</v>
      </c>
      <c r="L1" s="38" t="s">
        <v>492</v>
      </c>
      <c r="M1" t="s">
        <v>493</v>
      </c>
      <c r="N1" s="113" t="s">
        <v>526</v>
      </c>
      <c r="O1" t="s">
        <v>494</v>
      </c>
      <c r="P1" t="s">
        <v>495</v>
      </c>
      <c r="Q1" t="s">
        <v>496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488</v>
      </c>
      <c r="C2" s="35" t="s">
        <v>489</v>
      </c>
      <c r="D2" s="94"/>
      <c r="E2" s="35"/>
      <c r="F2" s="35"/>
      <c r="G2" s="35"/>
      <c r="H2" s="35"/>
      <c r="I2" s="35"/>
      <c r="J2" s="38" t="s">
        <v>490</v>
      </c>
      <c r="K2" s="38" t="s">
        <v>491</v>
      </c>
      <c r="L2" s="38" t="s">
        <v>492</v>
      </c>
      <c r="M2" t="s">
        <v>493</v>
      </c>
      <c r="N2" t="s">
        <v>526</v>
      </c>
      <c r="O2" t="s">
        <v>494</v>
      </c>
      <c r="P2" t="s">
        <v>495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65.33</v>
      </c>
      <c r="C3" s="35">
        <v>59.4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70.06</v>
      </c>
      <c r="N3">
        <v>149.4</v>
      </c>
      <c r="O3">
        <v>100.09</v>
      </c>
      <c r="P3">
        <v>0</v>
      </c>
      <c r="R3" s="94">
        <v>0</v>
      </c>
      <c r="S3" s="94">
        <v>0</v>
      </c>
      <c r="T3" s="94">
        <v>0</v>
      </c>
      <c r="U3">
        <v>0.99</v>
      </c>
      <c r="V3">
        <v>0</v>
      </c>
      <c r="W3">
        <v>1.43</v>
      </c>
      <c r="X3">
        <v>42.49</v>
      </c>
      <c r="Y3">
        <v>14.17</v>
      </c>
      <c r="Z3">
        <v>14.17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9.33</v>
      </c>
      <c r="AH3">
        <v>43</v>
      </c>
      <c r="AI3">
        <v>43</v>
      </c>
      <c r="AJ3">
        <v>24.22</v>
      </c>
      <c r="AK3">
        <v>0</v>
      </c>
      <c r="AL3">
        <v>0</v>
      </c>
    </row>
    <row r="4" spans="1:39">
      <c r="A4" t="s">
        <v>46</v>
      </c>
      <c r="B4" s="35">
        <v>65.33</v>
      </c>
      <c r="C4" s="35">
        <v>59.4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70.06</v>
      </c>
      <c r="N4">
        <v>149.4</v>
      </c>
      <c r="O4">
        <v>100.09</v>
      </c>
      <c r="P4">
        <v>0</v>
      </c>
      <c r="R4" s="94">
        <v>0</v>
      </c>
      <c r="S4" s="94">
        <v>0</v>
      </c>
      <c r="T4" s="94">
        <v>0</v>
      </c>
      <c r="U4">
        <v>0.99</v>
      </c>
      <c r="V4">
        <v>0</v>
      </c>
      <c r="W4">
        <v>1.43</v>
      </c>
      <c r="X4">
        <v>42</v>
      </c>
      <c r="Y4">
        <v>14</v>
      </c>
      <c r="Z4">
        <v>14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9.33</v>
      </c>
      <c r="AH4">
        <v>42.33</v>
      </c>
      <c r="AI4">
        <v>42.34</v>
      </c>
      <c r="AJ4">
        <v>24.22</v>
      </c>
      <c r="AK4">
        <v>0</v>
      </c>
      <c r="AL4">
        <v>0</v>
      </c>
    </row>
    <row r="5" spans="1:39">
      <c r="A5" t="s">
        <v>47</v>
      </c>
      <c r="B5" s="35">
        <v>65.33</v>
      </c>
      <c r="C5" s="35">
        <v>59.4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70.06</v>
      </c>
      <c r="N5">
        <v>149.4</v>
      </c>
      <c r="O5">
        <v>71.260000000000005</v>
      </c>
      <c r="P5">
        <v>0</v>
      </c>
      <c r="R5" s="94">
        <v>0</v>
      </c>
      <c r="S5" s="94">
        <v>0</v>
      </c>
      <c r="T5" s="94">
        <v>0</v>
      </c>
      <c r="U5">
        <v>0.99</v>
      </c>
      <c r="V5">
        <v>0</v>
      </c>
      <c r="W5">
        <v>1.43</v>
      </c>
      <c r="X5">
        <v>41.51</v>
      </c>
      <c r="Y5">
        <v>13.83</v>
      </c>
      <c r="Z5">
        <v>13.83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8.67</v>
      </c>
      <c r="AH5">
        <v>42.33</v>
      </c>
      <c r="AI5">
        <v>42.34</v>
      </c>
      <c r="AJ5">
        <v>24.22</v>
      </c>
      <c r="AK5">
        <v>0</v>
      </c>
      <c r="AL5">
        <v>0</v>
      </c>
    </row>
    <row r="6" spans="1:39">
      <c r="A6" t="s">
        <v>48</v>
      </c>
      <c r="B6" s="35">
        <v>65.33</v>
      </c>
      <c r="C6" s="35">
        <v>59.4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70.06</v>
      </c>
      <c r="N6">
        <v>149.4</v>
      </c>
      <c r="O6">
        <v>52.84</v>
      </c>
      <c r="P6">
        <v>0</v>
      </c>
      <c r="R6" s="94">
        <v>0</v>
      </c>
      <c r="S6" s="94">
        <v>0</v>
      </c>
      <c r="T6" s="94">
        <v>0</v>
      </c>
      <c r="U6">
        <v>0.99</v>
      </c>
      <c r="V6">
        <v>0</v>
      </c>
      <c r="W6">
        <v>1.43</v>
      </c>
      <c r="X6">
        <v>41.51</v>
      </c>
      <c r="Y6">
        <v>13.83</v>
      </c>
      <c r="Z6">
        <v>13.83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8.67</v>
      </c>
      <c r="AH6">
        <v>42.67</v>
      </c>
      <c r="AI6">
        <v>42.66</v>
      </c>
      <c r="AJ6">
        <v>24.73</v>
      </c>
      <c r="AK6">
        <v>0</v>
      </c>
      <c r="AL6">
        <v>0</v>
      </c>
    </row>
    <row r="7" spans="1:39">
      <c r="A7" t="s">
        <v>49</v>
      </c>
      <c r="B7" s="35">
        <v>65.33</v>
      </c>
      <c r="C7" s="35">
        <v>59.4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70.06</v>
      </c>
      <c r="N7">
        <v>149.4</v>
      </c>
      <c r="O7">
        <v>52.84</v>
      </c>
      <c r="P7">
        <v>0</v>
      </c>
      <c r="R7" s="94">
        <v>0</v>
      </c>
      <c r="S7" s="94">
        <v>0</v>
      </c>
      <c r="T7" s="94">
        <v>0</v>
      </c>
      <c r="U7">
        <v>0.99</v>
      </c>
      <c r="V7">
        <v>0</v>
      </c>
      <c r="W7">
        <v>1.43</v>
      </c>
      <c r="X7">
        <v>40.5</v>
      </c>
      <c r="Y7">
        <v>13.5</v>
      </c>
      <c r="Z7">
        <v>13.5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8.67</v>
      </c>
      <c r="AH7">
        <v>35</v>
      </c>
      <c r="AI7">
        <v>35</v>
      </c>
      <c r="AJ7">
        <v>24.73</v>
      </c>
      <c r="AK7">
        <v>0</v>
      </c>
      <c r="AL7">
        <v>0</v>
      </c>
    </row>
    <row r="8" spans="1:39">
      <c r="A8" t="s">
        <v>50</v>
      </c>
      <c r="B8" s="35">
        <v>65.33</v>
      </c>
      <c r="C8" s="35">
        <v>59.4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70.06</v>
      </c>
      <c r="N8">
        <v>149.4</v>
      </c>
      <c r="O8">
        <v>52.84</v>
      </c>
      <c r="P8">
        <v>0</v>
      </c>
      <c r="R8" s="94">
        <v>0</v>
      </c>
      <c r="S8" s="94">
        <v>0</v>
      </c>
      <c r="T8" s="94">
        <v>0</v>
      </c>
      <c r="U8">
        <v>0.99</v>
      </c>
      <c r="V8">
        <v>0</v>
      </c>
      <c r="W8">
        <v>1.43</v>
      </c>
      <c r="X8">
        <v>39</v>
      </c>
      <c r="Y8">
        <v>13</v>
      </c>
      <c r="Z8">
        <v>13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9.33</v>
      </c>
      <c r="AH8">
        <v>35.33</v>
      </c>
      <c r="AI8">
        <v>35.33</v>
      </c>
      <c r="AJ8">
        <v>24.73</v>
      </c>
      <c r="AK8">
        <v>0</v>
      </c>
      <c r="AL8">
        <v>0</v>
      </c>
    </row>
    <row r="9" spans="1:39">
      <c r="A9" t="s">
        <v>51</v>
      </c>
      <c r="B9" s="35">
        <v>65.33</v>
      </c>
      <c r="C9" s="35">
        <v>59.4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70.06</v>
      </c>
      <c r="N9">
        <v>149.4</v>
      </c>
      <c r="O9">
        <v>52.84</v>
      </c>
      <c r="P9">
        <v>0</v>
      </c>
      <c r="R9" s="94">
        <v>0</v>
      </c>
      <c r="S9" s="94">
        <v>0</v>
      </c>
      <c r="T9" s="94">
        <v>0</v>
      </c>
      <c r="U9">
        <v>0.99</v>
      </c>
      <c r="V9">
        <v>0</v>
      </c>
      <c r="W9">
        <v>1.43</v>
      </c>
      <c r="X9">
        <v>34.5</v>
      </c>
      <c r="Y9">
        <v>11.5</v>
      </c>
      <c r="Z9">
        <v>11.5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8.67</v>
      </c>
      <c r="AH9">
        <v>25</v>
      </c>
      <c r="AI9">
        <v>25</v>
      </c>
      <c r="AJ9">
        <v>24.73</v>
      </c>
      <c r="AK9">
        <v>0</v>
      </c>
      <c r="AL9">
        <v>0</v>
      </c>
    </row>
    <row r="10" spans="1:39">
      <c r="A10" t="s">
        <v>52</v>
      </c>
      <c r="B10" s="35">
        <v>65.33</v>
      </c>
      <c r="C10" s="35">
        <v>59.4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70.06</v>
      </c>
      <c r="N10">
        <v>149.4</v>
      </c>
      <c r="O10">
        <v>52.84</v>
      </c>
      <c r="P10">
        <v>0</v>
      </c>
      <c r="R10" s="94">
        <v>0</v>
      </c>
      <c r="S10" s="94">
        <v>0</v>
      </c>
      <c r="T10" s="94">
        <v>0</v>
      </c>
      <c r="U10">
        <v>0.99</v>
      </c>
      <c r="V10">
        <v>0</v>
      </c>
      <c r="W10">
        <v>1.43</v>
      </c>
      <c r="X10">
        <v>34.01</v>
      </c>
      <c r="Y10">
        <v>11.33</v>
      </c>
      <c r="Z10">
        <v>11.33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8.67</v>
      </c>
      <c r="AH10">
        <v>25</v>
      </c>
      <c r="AI10">
        <v>25</v>
      </c>
      <c r="AJ10">
        <v>24.73</v>
      </c>
      <c r="AK10">
        <v>0</v>
      </c>
      <c r="AL10">
        <v>0</v>
      </c>
    </row>
    <row r="11" spans="1:39">
      <c r="A11" t="s">
        <v>53</v>
      </c>
      <c r="B11" s="35">
        <v>65.33</v>
      </c>
      <c r="C11" s="35">
        <v>59.4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70.06</v>
      </c>
      <c r="N11">
        <v>149.4</v>
      </c>
      <c r="O11">
        <v>52.84</v>
      </c>
      <c r="P11">
        <v>0</v>
      </c>
      <c r="R11" s="94">
        <v>0</v>
      </c>
      <c r="S11" s="94">
        <v>0</v>
      </c>
      <c r="T11" s="94">
        <v>0</v>
      </c>
      <c r="U11">
        <v>0.99</v>
      </c>
      <c r="V11">
        <v>0</v>
      </c>
      <c r="W11">
        <v>1.43</v>
      </c>
      <c r="X11">
        <v>34.01</v>
      </c>
      <c r="Y11">
        <v>11.33</v>
      </c>
      <c r="Z11">
        <v>11.33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8.67</v>
      </c>
      <c r="AH11">
        <v>25.33</v>
      </c>
      <c r="AI11">
        <v>25.34</v>
      </c>
      <c r="AJ11">
        <v>24.73</v>
      </c>
      <c r="AK11">
        <v>0</v>
      </c>
      <c r="AL11">
        <v>0</v>
      </c>
    </row>
    <row r="12" spans="1:39">
      <c r="A12" t="s">
        <v>54</v>
      </c>
      <c r="B12" s="35">
        <v>65.33</v>
      </c>
      <c r="C12" s="35">
        <v>59.4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70.06</v>
      </c>
      <c r="N12">
        <v>149.4</v>
      </c>
      <c r="O12">
        <v>52.84</v>
      </c>
      <c r="P12">
        <v>0</v>
      </c>
      <c r="R12" s="94">
        <v>0</v>
      </c>
      <c r="S12" s="94">
        <v>0</v>
      </c>
      <c r="T12" s="94">
        <v>0</v>
      </c>
      <c r="U12">
        <v>0.99</v>
      </c>
      <c r="V12">
        <v>0</v>
      </c>
      <c r="W12">
        <v>1.43</v>
      </c>
      <c r="X12">
        <v>33.49</v>
      </c>
      <c r="Y12">
        <v>11.17</v>
      </c>
      <c r="Z12">
        <v>11.17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8.67</v>
      </c>
      <c r="AH12">
        <v>25</v>
      </c>
      <c r="AI12">
        <v>25</v>
      </c>
      <c r="AJ12">
        <v>24.73</v>
      </c>
      <c r="AK12">
        <v>0</v>
      </c>
      <c r="AL12">
        <v>0</v>
      </c>
    </row>
    <row r="13" spans="1:39">
      <c r="A13" t="s">
        <v>55</v>
      </c>
      <c r="B13" s="35">
        <v>65.33</v>
      </c>
      <c r="C13" s="35">
        <v>59.4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70.06</v>
      </c>
      <c r="N13">
        <v>149.4</v>
      </c>
      <c r="O13">
        <v>52.84</v>
      </c>
      <c r="P13">
        <v>0</v>
      </c>
      <c r="R13" s="94">
        <v>0</v>
      </c>
      <c r="S13" s="94">
        <v>0</v>
      </c>
      <c r="T13" s="94">
        <v>0</v>
      </c>
      <c r="U13">
        <v>0.99</v>
      </c>
      <c r="V13">
        <v>0</v>
      </c>
      <c r="W13">
        <v>1.43</v>
      </c>
      <c r="X13">
        <v>33.49</v>
      </c>
      <c r="Y13">
        <v>11.17</v>
      </c>
      <c r="Z13">
        <v>11.17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24.67</v>
      </c>
      <c r="AI13">
        <v>24.66</v>
      </c>
      <c r="AJ13">
        <v>24.73</v>
      </c>
      <c r="AK13">
        <v>0</v>
      </c>
      <c r="AL13">
        <v>0</v>
      </c>
    </row>
    <row r="14" spans="1:39">
      <c r="A14" t="s">
        <v>56</v>
      </c>
      <c r="B14" s="35">
        <v>65.33</v>
      </c>
      <c r="C14" s="35">
        <v>59.4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70.06</v>
      </c>
      <c r="N14">
        <v>149.4</v>
      </c>
      <c r="O14">
        <v>52.84</v>
      </c>
      <c r="P14">
        <v>0</v>
      </c>
      <c r="R14" s="94">
        <v>0</v>
      </c>
      <c r="S14" s="94">
        <v>0</v>
      </c>
      <c r="T14" s="94">
        <v>0</v>
      </c>
      <c r="U14">
        <v>0.99</v>
      </c>
      <c r="V14">
        <v>0</v>
      </c>
      <c r="W14">
        <v>1.43</v>
      </c>
      <c r="X14">
        <v>34.01</v>
      </c>
      <c r="Y14">
        <v>11.33</v>
      </c>
      <c r="Z14">
        <v>11.33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24</v>
      </c>
      <c r="AI14">
        <v>24</v>
      </c>
      <c r="AJ14">
        <v>24.73</v>
      </c>
      <c r="AK14">
        <v>0</v>
      </c>
      <c r="AL14">
        <v>0</v>
      </c>
    </row>
    <row r="15" spans="1:39">
      <c r="A15" t="s">
        <v>57</v>
      </c>
      <c r="B15" s="35">
        <v>65.33</v>
      </c>
      <c r="C15" s="35">
        <v>59.4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70.06</v>
      </c>
      <c r="N15">
        <v>149.4</v>
      </c>
      <c r="O15">
        <v>52.84</v>
      </c>
      <c r="P15">
        <v>0</v>
      </c>
      <c r="R15" s="94">
        <v>0</v>
      </c>
      <c r="S15" s="94">
        <v>0</v>
      </c>
      <c r="T15" s="94">
        <v>0</v>
      </c>
      <c r="U15">
        <v>0.99</v>
      </c>
      <c r="V15">
        <v>0</v>
      </c>
      <c r="W15">
        <v>1.43</v>
      </c>
      <c r="X15">
        <v>34.01</v>
      </c>
      <c r="Y15">
        <v>11.33</v>
      </c>
      <c r="Z15">
        <v>11.33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23.67</v>
      </c>
      <c r="AI15">
        <v>23.66</v>
      </c>
      <c r="AJ15">
        <v>24.73</v>
      </c>
      <c r="AK15">
        <v>0</v>
      </c>
      <c r="AL15">
        <v>0</v>
      </c>
    </row>
    <row r="16" spans="1:39">
      <c r="A16" t="s">
        <v>58</v>
      </c>
      <c r="B16" s="35">
        <v>65.33</v>
      </c>
      <c r="C16" s="35">
        <v>59.4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70.06</v>
      </c>
      <c r="N16">
        <v>149.4</v>
      </c>
      <c r="O16">
        <v>52.84</v>
      </c>
      <c r="P16">
        <v>0</v>
      </c>
      <c r="R16" s="94">
        <v>0</v>
      </c>
      <c r="S16" s="94">
        <v>0</v>
      </c>
      <c r="T16" s="94">
        <v>0</v>
      </c>
      <c r="U16">
        <v>0.99</v>
      </c>
      <c r="V16">
        <v>0</v>
      </c>
      <c r="W16">
        <v>1.43</v>
      </c>
      <c r="X16">
        <v>34.01</v>
      </c>
      <c r="Y16">
        <v>11.33</v>
      </c>
      <c r="Z16">
        <v>11.33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23.67</v>
      </c>
      <c r="AI16">
        <v>23.66</v>
      </c>
      <c r="AJ16">
        <v>24.73</v>
      </c>
      <c r="AK16">
        <v>0</v>
      </c>
      <c r="AL16">
        <v>0</v>
      </c>
    </row>
    <row r="17" spans="1:38">
      <c r="A17" t="s">
        <v>59</v>
      </c>
      <c r="B17" s="35">
        <v>65.33</v>
      </c>
      <c r="C17" s="35">
        <v>59.4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70.06</v>
      </c>
      <c r="N17">
        <v>149.4</v>
      </c>
      <c r="O17">
        <v>52.84</v>
      </c>
      <c r="P17">
        <v>0</v>
      </c>
      <c r="R17" s="94">
        <v>0</v>
      </c>
      <c r="S17" s="94">
        <v>0</v>
      </c>
      <c r="T17" s="94">
        <v>0</v>
      </c>
      <c r="U17">
        <v>0.99</v>
      </c>
      <c r="V17">
        <v>0</v>
      </c>
      <c r="W17">
        <v>1.43</v>
      </c>
      <c r="X17">
        <v>33.49</v>
      </c>
      <c r="Y17">
        <v>11.17</v>
      </c>
      <c r="Z17">
        <v>11.17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23.33</v>
      </c>
      <c r="AI17">
        <v>23.34</v>
      </c>
      <c r="AJ17">
        <v>24.73</v>
      </c>
      <c r="AK17">
        <v>0</v>
      </c>
      <c r="AL17">
        <v>0</v>
      </c>
    </row>
    <row r="18" spans="1:38">
      <c r="A18" t="s">
        <v>60</v>
      </c>
      <c r="B18" s="35">
        <v>65.33</v>
      </c>
      <c r="C18" s="35">
        <v>59.4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70.06</v>
      </c>
      <c r="N18">
        <v>149.4</v>
      </c>
      <c r="O18">
        <v>52.84</v>
      </c>
      <c r="P18">
        <v>0</v>
      </c>
      <c r="R18" s="94">
        <v>0</v>
      </c>
      <c r="S18" s="94">
        <v>0</v>
      </c>
      <c r="T18" s="94">
        <v>0</v>
      </c>
      <c r="U18">
        <v>0.99</v>
      </c>
      <c r="V18">
        <v>0</v>
      </c>
      <c r="W18">
        <v>1.43</v>
      </c>
      <c r="X18">
        <v>31.99</v>
      </c>
      <c r="Y18">
        <v>10.67</v>
      </c>
      <c r="Z18">
        <v>10.67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23</v>
      </c>
      <c r="AI18">
        <v>23</v>
      </c>
      <c r="AJ18">
        <v>24.73</v>
      </c>
      <c r="AK18">
        <v>0</v>
      </c>
      <c r="AL18">
        <v>0</v>
      </c>
    </row>
    <row r="19" spans="1:38">
      <c r="A19" t="s">
        <v>61</v>
      </c>
      <c r="B19" s="35">
        <v>65.33</v>
      </c>
      <c r="C19" s="35">
        <v>59.4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70.06</v>
      </c>
      <c r="N19">
        <v>149.4</v>
      </c>
      <c r="O19">
        <v>52.84</v>
      </c>
      <c r="P19">
        <v>0</v>
      </c>
      <c r="R19" s="94">
        <v>0</v>
      </c>
      <c r="S19" s="94">
        <v>0</v>
      </c>
      <c r="T19" s="94">
        <v>0</v>
      </c>
      <c r="U19">
        <v>0.99</v>
      </c>
      <c r="V19">
        <v>0</v>
      </c>
      <c r="W19">
        <v>1.38</v>
      </c>
      <c r="X19">
        <v>31.5</v>
      </c>
      <c r="Y19">
        <v>10.5</v>
      </c>
      <c r="Z19">
        <v>10.5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22.33</v>
      </c>
      <c r="AI19">
        <v>22.34</v>
      </c>
      <c r="AJ19">
        <v>24.73</v>
      </c>
      <c r="AK19">
        <v>0</v>
      </c>
      <c r="AL19">
        <v>0</v>
      </c>
    </row>
    <row r="20" spans="1:38">
      <c r="A20" t="s">
        <v>62</v>
      </c>
      <c r="B20" s="35">
        <v>65.33</v>
      </c>
      <c r="C20" s="35">
        <v>59.4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70.06</v>
      </c>
      <c r="N20">
        <v>149.4</v>
      </c>
      <c r="O20">
        <v>52.84</v>
      </c>
      <c r="P20">
        <v>0</v>
      </c>
      <c r="R20" s="94">
        <v>0</v>
      </c>
      <c r="S20" s="94">
        <v>0</v>
      </c>
      <c r="T20" s="94">
        <v>0</v>
      </c>
      <c r="U20">
        <v>0.99</v>
      </c>
      <c r="V20">
        <v>0</v>
      </c>
      <c r="W20">
        <v>1.38</v>
      </c>
      <c r="X20">
        <v>31.5</v>
      </c>
      <c r="Y20">
        <v>10.5</v>
      </c>
      <c r="Z20">
        <v>10.5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21.33</v>
      </c>
      <c r="AI20">
        <v>21.34</v>
      </c>
      <c r="AJ20">
        <v>23.72</v>
      </c>
      <c r="AK20">
        <v>0</v>
      </c>
      <c r="AL20">
        <v>0</v>
      </c>
    </row>
    <row r="21" spans="1:38">
      <c r="A21" t="s">
        <v>63</v>
      </c>
      <c r="B21" s="35">
        <v>65.33</v>
      </c>
      <c r="C21" s="35">
        <v>59.4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70.06</v>
      </c>
      <c r="N21">
        <v>149.4</v>
      </c>
      <c r="O21">
        <v>52.84</v>
      </c>
      <c r="P21">
        <v>0</v>
      </c>
      <c r="R21" s="94">
        <v>0</v>
      </c>
      <c r="S21" s="94">
        <v>0</v>
      </c>
      <c r="T21" s="94">
        <v>0</v>
      </c>
      <c r="U21">
        <v>0.99</v>
      </c>
      <c r="V21">
        <v>0</v>
      </c>
      <c r="W21">
        <v>1.38</v>
      </c>
      <c r="X21">
        <v>36</v>
      </c>
      <c r="Y21">
        <v>12</v>
      </c>
      <c r="Z21">
        <v>12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30.67</v>
      </c>
      <c r="AI21">
        <v>30.66</v>
      </c>
      <c r="AJ21">
        <v>23.72</v>
      </c>
      <c r="AK21">
        <v>0</v>
      </c>
      <c r="AL21">
        <v>0</v>
      </c>
    </row>
    <row r="22" spans="1:38">
      <c r="A22" t="s">
        <v>64</v>
      </c>
      <c r="B22" s="35">
        <v>65.33</v>
      </c>
      <c r="C22" s="35">
        <v>59.4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70.06</v>
      </c>
      <c r="N22">
        <v>149.4</v>
      </c>
      <c r="O22">
        <v>52.84</v>
      </c>
      <c r="P22">
        <v>0</v>
      </c>
      <c r="R22" s="94">
        <v>0</v>
      </c>
      <c r="S22" s="94">
        <v>0</v>
      </c>
      <c r="T22" s="94">
        <v>0</v>
      </c>
      <c r="U22">
        <v>0.99</v>
      </c>
      <c r="V22">
        <v>0</v>
      </c>
      <c r="W22">
        <v>1.38</v>
      </c>
      <c r="X22">
        <v>35.51</v>
      </c>
      <c r="Y22">
        <v>11.83</v>
      </c>
      <c r="Z22">
        <v>11.83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30</v>
      </c>
      <c r="AI22">
        <v>30</v>
      </c>
      <c r="AJ22">
        <v>23.72</v>
      </c>
      <c r="AK22">
        <v>0</v>
      </c>
      <c r="AL22">
        <v>0</v>
      </c>
    </row>
    <row r="23" spans="1:38">
      <c r="A23" t="s">
        <v>65</v>
      </c>
      <c r="B23" s="35">
        <v>65.33</v>
      </c>
      <c r="C23" s="35">
        <v>59.4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70.06</v>
      </c>
      <c r="N23">
        <v>149.4</v>
      </c>
      <c r="O23">
        <v>52.84</v>
      </c>
      <c r="P23">
        <v>0</v>
      </c>
      <c r="R23" s="94">
        <v>0</v>
      </c>
      <c r="S23" s="94">
        <v>0</v>
      </c>
      <c r="T23" s="94">
        <v>0</v>
      </c>
      <c r="U23">
        <v>0.99</v>
      </c>
      <c r="V23">
        <v>0</v>
      </c>
      <c r="W23">
        <v>1.38</v>
      </c>
      <c r="X23">
        <v>34.99</v>
      </c>
      <c r="Y23">
        <v>11.67</v>
      </c>
      <c r="Z23">
        <v>11.67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28.33</v>
      </c>
      <c r="AI23">
        <v>28.34</v>
      </c>
      <c r="AJ23">
        <v>23.72</v>
      </c>
      <c r="AK23">
        <v>0</v>
      </c>
      <c r="AL23">
        <v>0</v>
      </c>
    </row>
    <row r="24" spans="1:38">
      <c r="A24" t="s">
        <v>66</v>
      </c>
      <c r="B24" s="35">
        <v>65.33</v>
      </c>
      <c r="C24" s="35">
        <v>59.4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70.06</v>
      </c>
      <c r="N24">
        <v>192.14</v>
      </c>
      <c r="O24">
        <v>52.84</v>
      </c>
      <c r="P24">
        <v>0</v>
      </c>
      <c r="R24" s="94">
        <v>0</v>
      </c>
      <c r="S24" s="94">
        <v>0</v>
      </c>
      <c r="T24" s="94">
        <v>0</v>
      </c>
      <c r="U24">
        <v>0.99</v>
      </c>
      <c r="V24">
        <v>0</v>
      </c>
      <c r="W24">
        <v>1.38</v>
      </c>
      <c r="X24">
        <v>34.5</v>
      </c>
      <c r="Y24">
        <v>11.5</v>
      </c>
      <c r="Z24">
        <v>11.5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26.67</v>
      </c>
      <c r="AI24">
        <v>26.66</v>
      </c>
      <c r="AJ24">
        <v>23.72</v>
      </c>
      <c r="AK24">
        <v>0</v>
      </c>
      <c r="AL24">
        <v>0</v>
      </c>
    </row>
    <row r="25" spans="1:38">
      <c r="A25" t="s">
        <v>67</v>
      </c>
      <c r="B25" s="35">
        <v>65.33</v>
      </c>
      <c r="C25" s="35">
        <v>59.4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70.06</v>
      </c>
      <c r="N25">
        <v>230.57</v>
      </c>
      <c r="O25">
        <v>52.84</v>
      </c>
      <c r="P25">
        <v>0</v>
      </c>
      <c r="R25" s="94">
        <v>0</v>
      </c>
      <c r="S25" s="94">
        <v>0</v>
      </c>
      <c r="T25" s="94">
        <v>0</v>
      </c>
      <c r="U25">
        <v>0.99</v>
      </c>
      <c r="V25">
        <v>0</v>
      </c>
      <c r="W25">
        <v>1.38</v>
      </c>
      <c r="X25">
        <v>34.01</v>
      </c>
      <c r="Y25">
        <v>11.33</v>
      </c>
      <c r="Z25">
        <v>11.33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17.670000000000002</v>
      </c>
      <c r="AI25">
        <v>17.66</v>
      </c>
      <c r="AJ25">
        <v>24.22</v>
      </c>
      <c r="AK25">
        <v>0</v>
      </c>
      <c r="AL25">
        <v>0</v>
      </c>
    </row>
    <row r="26" spans="1:38">
      <c r="A26" t="s">
        <v>68</v>
      </c>
      <c r="B26" s="35">
        <v>89.35</v>
      </c>
      <c r="C26" s="35">
        <v>67.39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70.06</v>
      </c>
      <c r="N26">
        <v>271.64</v>
      </c>
      <c r="O26">
        <v>52.84</v>
      </c>
      <c r="P26">
        <v>0</v>
      </c>
      <c r="R26" s="94">
        <v>0</v>
      </c>
      <c r="S26" s="94">
        <v>0</v>
      </c>
      <c r="T26" s="94">
        <v>0</v>
      </c>
      <c r="U26">
        <v>0.99</v>
      </c>
      <c r="V26">
        <v>0</v>
      </c>
      <c r="W26">
        <v>1.38</v>
      </c>
      <c r="X26">
        <v>33.49</v>
      </c>
      <c r="Y26">
        <v>11.17</v>
      </c>
      <c r="Z26">
        <v>11.17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16.670000000000002</v>
      </c>
      <c r="AI26">
        <v>16.66</v>
      </c>
      <c r="AJ26">
        <v>24.22</v>
      </c>
      <c r="AK26">
        <v>0</v>
      </c>
      <c r="AL26">
        <v>0</v>
      </c>
    </row>
    <row r="27" spans="1:38">
      <c r="A27" t="s">
        <v>69</v>
      </c>
      <c r="B27" s="35">
        <v>113.36</v>
      </c>
      <c r="C27" s="35">
        <v>76.17</v>
      </c>
      <c r="D27" s="94">
        <f t="shared" si="0"/>
        <v>0.49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65.92</v>
      </c>
      <c r="N27">
        <v>271.64</v>
      </c>
      <c r="O27">
        <v>81.66</v>
      </c>
      <c r="P27">
        <v>0</v>
      </c>
      <c r="R27" s="94">
        <v>0</v>
      </c>
      <c r="S27" s="94">
        <v>0</v>
      </c>
      <c r="T27" s="94">
        <v>0.49</v>
      </c>
      <c r="U27">
        <v>0.99</v>
      </c>
      <c r="V27">
        <v>0</v>
      </c>
      <c r="W27">
        <v>1.38</v>
      </c>
      <c r="X27">
        <v>33</v>
      </c>
      <c r="Y27">
        <v>11</v>
      </c>
      <c r="Z27">
        <v>11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15.33</v>
      </c>
      <c r="AI27">
        <v>15.34</v>
      </c>
      <c r="AJ27">
        <v>24.22</v>
      </c>
      <c r="AK27">
        <v>0</v>
      </c>
      <c r="AL27">
        <v>0</v>
      </c>
    </row>
    <row r="28" spans="1:38">
      <c r="A28" t="s">
        <v>70</v>
      </c>
      <c r="B28" s="35">
        <v>130.41999999999999</v>
      </c>
      <c r="C28" s="35">
        <v>76.17</v>
      </c>
      <c r="D28" s="94">
        <f t="shared" si="0"/>
        <v>0.92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65.92</v>
      </c>
      <c r="N28">
        <v>271.64</v>
      </c>
      <c r="O28">
        <v>100.09</v>
      </c>
      <c r="P28">
        <v>0</v>
      </c>
      <c r="R28" s="94">
        <v>0.03</v>
      </c>
      <c r="S28" s="94">
        <v>0</v>
      </c>
      <c r="T28" s="94">
        <v>0.89</v>
      </c>
      <c r="U28">
        <v>0.99</v>
      </c>
      <c r="V28">
        <v>0</v>
      </c>
      <c r="W28">
        <v>1.38</v>
      </c>
      <c r="X28">
        <v>31.01</v>
      </c>
      <c r="Y28">
        <v>10.33</v>
      </c>
      <c r="Z28">
        <v>10.33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15</v>
      </c>
      <c r="AI28">
        <v>15</v>
      </c>
      <c r="AJ28">
        <v>24.22</v>
      </c>
      <c r="AK28">
        <v>0</v>
      </c>
      <c r="AL28">
        <v>0</v>
      </c>
    </row>
    <row r="29" spans="1:38">
      <c r="A29" t="s">
        <v>71</v>
      </c>
      <c r="B29" s="35">
        <v>130.41999999999999</v>
      </c>
      <c r="C29" s="35">
        <v>86.66</v>
      </c>
      <c r="D29" s="94">
        <f t="shared" si="0"/>
        <v>1.66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65.92</v>
      </c>
      <c r="N29">
        <v>271.64</v>
      </c>
      <c r="O29">
        <v>100.09</v>
      </c>
      <c r="P29">
        <v>0</v>
      </c>
      <c r="R29" s="94">
        <v>0.45</v>
      </c>
      <c r="S29" s="94">
        <v>0</v>
      </c>
      <c r="T29" s="94">
        <v>1.21</v>
      </c>
      <c r="U29">
        <v>0.99</v>
      </c>
      <c r="V29">
        <v>0</v>
      </c>
      <c r="W29">
        <v>1.38</v>
      </c>
      <c r="X29">
        <v>30</v>
      </c>
      <c r="Y29">
        <v>10</v>
      </c>
      <c r="Z29">
        <v>10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</v>
      </c>
      <c r="AH29">
        <v>15</v>
      </c>
      <c r="AI29">
        <v>15</v>
      </c>
      <c r="AJ29">
        <v>24.22</v>
      </c>
      <c r="AK29">
        <v>0</v>
      </c>
      <c r="AL29">
        <v>0</v>
      </c>
    </row>
    <row r="30" spans="1:38">
      <c r="A30" t="s">
        <v>72</v>
      </c>
      <c r="B30" s="35">
        <v>130.41999999999999</v>
      </c>
      <c r="C30" s="35">
        <v>86.66</v>
      </c>
      <c r="D30" s="94">
        <f t="shared" si="0"/>
        <v>5.27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65.92</v>
      </c>
      <c r="N30">
        <v>271.64</v>
      </c>
      <c r="O30">
        <v>100.09</v>
      </c>
      <c r="P30">
        <v>0</v>
      </c>
      <c r="R30" s="94">
        <v>1.98</v>
      </c>
      <c r="S30" s="94">
        <v>1</v>
      </c>
      <c r="T30" s="94">
        <v>2.29</v>
      </c>
      <c r="U30">
        <v>0.99</v>
      </c>
      <c r="V30">
        <v>0</v>
      </c>
      <c r="W30">
        <v>1.38</v>
      </c>
      <c r="X30">
        <v>28.5</v>
      </c>
      <c r="Y30">
        <v>9.5</v>
      </c>
      <c r="Z30">
        <v>9.5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15.33</v>
      </c>
      <c r="AI30">
        <v>15.34</v>
      </c>
      <c r="AJ30">
        <v>23.72</v>
      </c>
      <c r="AK30">
        <v>0</v>
      </c>
      <c r="AL30">
        <v>0</v>
      </c>
    </row>
    <row r="31" spans="1:38">
      <c r="A31" t="s">
        <v>73</v>
      </c>
      <c r="B31" s="35">
        <v>130.41999999999999</v>
      </c>
      <c r="C31" s="35">
        <v>86.66</v>
      </c>
      <c r="D31" s="94">
        <f t="shared" si="0"/>
        <v>13.14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74.400000000000006</v>
      </c>
      <c r="N31">
        <v>271.64</v>
      </c>
      <c r="O31">
        <v>100.09</v>
      </c>
      <c r="P31">
        <v>0</v>
      </c>
      <c r="R31" s="94">
        <v>5.3</v>
      </c>
      <c r="S31" s="94">
        <v>3</v>
      </c>
      <c r="T31" s="94">
        <v>4.84</v>
      </c>
      <c r="U31">
        <v>0.99</v>
      </c>
      <c r="V31">
        <v>0</v>
      </c>
      <c r="W31">
        <v>1.38</v>
      </c>
      <c r="X31">
        <v>27.49</v>
      </c>
      <c r="Y31">
        <v>9.17</v>
      </c>
      <c r="Z31">
        <v>9.17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6.67</v>
      </c>
      <c r="AH31">
        <v>15.33</v>
      </c>
      <c r="AI31">
        <v>15.34</v>
      </c>
      <c r="AJ31">
        <v>23.21</v>
      </c>
      <c r="AK31">
        <v>0</v>
      </c>
      <c r="AL31">
        <v>0</v>
      </c>
    </row>
    <row r="32" spans="1:38">
      <c r="A32" t="s">
        <v>74</v>
      </c>
      <c r="B32" s="35">
        <v>130.41999999999999</v>
      </c>
      <c r="C32" s="35">
        <v>86.66</v>
      </c>
      <c r="D32" s="94">
        <f t="shared" si="0"/>
        <v>25.910000000000004</v>
      </c>
      <c r="E32" s="35"/>
      <c r="F32" s="35"/>
      <c r="G32" s="35"/>
      <c r="H32" s="35"/>
      <c r="I32" s="35"/>
      <c r="J32" s="38">
        <v>0.06</v>
      </c>
      <c r="K32" s="38">
        <v>0.06</v>
      </c>
      <c r="L32" s="38">
        <v>0.06</v>
      </c>
      <c r="M32">
        <v>114.9</v>
      </c>
      <c r="N32">
        <v>271.64</v>
      </c>
      <c r="O32">
        <v>100.09</v>
      </c>
      <c r="P32">
        <v>0</v>
      </c>
      <c r="R32" s="94">
        <v>10.24</v>
      </c>
      <c r="S32" s="94">
        <v>7</v>
      </c>
      <c r="T32" s="94">
        <v>8.67</v>
      </c>
      <c r="U32">
        <v>0.99</v>
      </c>
      <c r="V32">
        <v>4.07</v>
      </c>
      <c r="W32">
        <v>1.38</v>
      </c>
      <c r="X32">
        <v>26.51</v>
      </c>
      <c r="Y32">
        <v>8.83</v>
      </c>
      <c r="Z32">
        <v>8.83</v>
      </c>
      <c r="AA32">
        <v>0</v>
      </c>
      <c r="AB32">
        <v>0</v>
      </c>
      <c r="AC32">
        <v>3</v>
      </c>
      <c r="AD32">
        <v>0</v>
      </c>
      <c r="AE32">
        <v>2</v>
      </c>
      <c r="AF32">
        <v>1</v>
      </c>
      <c r="AG32">
        <v>6.67</v>
      </c>
      <c r="AH32">
        <v>15.33</v>
      </c>
      <c r="AI32">
        <v>15.34</v>
      </c>
      <c r="AJ32">
        <v>23.21</v>
      </c>
      <c r="AK32">
        <v>1</v>
      </c>
      <c r="AL32">
        <v>0</v>
      </c>
    </row>
    <row r="33" spans="1:38">
      <c r="A33" t="s">
        <v>75</v>
      </c>
      <c r="B33" s="35">
        <v>130.41999999999999</v>
      </c>
      <c r="C33" s="35">
        <v>86.66</v>
      </c>
      <c r="D33" s="94">
        <f t="shared" si="0"/>
        <v>41.6</v>
      </c>
      <c r="E33" s="35"/>
      <c r="F33" s="35"/>
      <c r="G33" s="35"/>
      <c r="H33" s="35"/>
      <c r="I33" s="35"/>
      <c r="J33" s="38">
        <v>0.24</v>
      </c>
      <c r="K33" s="38">
        <v>0.24</v>
      </c>
      <c r="L33" s="38">
        <v>0.25</v>
      </c>
      <c r="M33">
        <v>114.9</v>
      </c>
      <c r="N33">
        <v>271.64</v>
      </c>
      <c r="O33">
        <v>100.09</v>
      </c>
      <c r="P33">
        <v>0</v>
      </c>
      <c r="R33" s="94">
        <v>17.22</v>
      </c>
      <c r="S33" s="94">
        <v>10</v>
      </c>
      <c r="T33" s="94">
        <v>14.38</v>
      </c>
      <c r="U33">
        <v>0.99</v>
      </c>
      <c r="V33">
        <v>12.19</v>
      </c>
      <c r="W33">
        <v>1.38</v>
      </c>
      <c r="X33">
        <v>26.51</v>
      </c>
      <c r="Y33">
        <v>8.83</v>
      </c>
      <c r="Z33">
        <v>8.83</v>
      </c>
      <c r="AA33">
        <v>0.7</v>
      </c>
      <c r="AB33">
        <v>0.14000000000000001</v>
      </c>
      <c r="AC33">
        <v>5</v>
      </c>
      <c r="AD33">
        <v>1</v>
      </c>
      <c r="AE33">
        <v>3</v>
      </c>
      <c r="AF33">
        <v>2</v>
      </c>
      <c r="AG33">
        <v>6.67</v>
      </c>
      <c r="AH33">
        <v>14.67</v>
      </c>
      <c r="AI33">
        <v>14.66</v>
      </c>
      <c r="AJ33">
        <v>23.21</v>
      </c>
      <c r="AK33">
        <v>4</v>
      </c>
      <c r="AL33">
        <v>1</v>
      </c>
    </row>
    <row r="34" spans="1:38">
      <c r="A34" t="s">
        <v>76</v>
      </c>
      <c r="B34" s="35">
        <v>130.41999999999999</v>
      </c>
      <c r="C34" s="35">
        <v>86.66</v>
      </c>
      <c r="D34" s="94">
        <f t="shared" si="0"/>
        <v>67.180000000000007</v>
      </c>
      <c r="E34" s="35"/>
      <c r="F34" s="35"/>
      <c r="G34" s="35"/>
      <c r="H34" s="35"/>
      <c r="I34" s="35"/>
      <c r="J34" s="38">
        <v>0.53</v>
      </c>
      <c r="K34" s="38">
        <v>0.53</v>
      </c>
      <c r="L34" s="38">
        <v>0.55000000000000004</v>
      </c>
      <c r="M34">
        <v>114.9</v>
      </c>
      <c r="N34">
        <v>271.64</v>
      </c>
      <c r="O34">
        <v>100.09</v>
      </c>
      <c r="P34">
        <v>0</v>
      </c>
      <c r="R34" s="94">
        <v>26.54</v>
      </c>
      <c r="S34" s="94">
        <v>18</v>
      </c>
      <c r="T34" s="94">
        <v>22.64</v>
      </c>
      <c r="U34">
        <v>0.99</v>
      </c>
      <c r="V34">
        <v>22.03</v>
      </c>
      <c r="W34">
        <v>1.38</v>
      </c>
      <c r="X34">
        <v>27</v>
      </c>
      <c r="Y34">
        <v>9</v>
      </c>
      <c r="Z34">
        <v>9</v>
      </c>
      <c r="AA34">
        <v>6.18</v>
      </c>
      <c r="AB34">
        <v>1.24</v>
      </c>
      <c r="AC34">
        <v>7</v>
      </c>
      <c r="AD34">
        <v>2</v>
      </c>
      <c r="AE34">
        <v>5</v>
      </c>
      <c r="AF34">
        <v>2</v>
      </c>
      <c r="AG34">
        <v>6.67</v>
      </c>
      <c r="AH34">
        <v>14.33</v>
      </c>
      <c r="AI34">
        <v>14.34</v>
      </c>
      <c r="AJ34">
        <v>23.21</v>
      </c>
      <c r="AK34">
        <v>11</v>
      </c>
      <c r="AL34">
        <v>4</v>
      </c>
    </row>
    <row r="35" spans="1:38">
      <c r="A35" t="s">
        <v>77</v>
      </c>
      <c r="B35" s="35">
        <v>130.41999999999999</v>
      </c>
      <c r="C35" s="35">
        <v>86.66</v>
      </c>
      <c r="D35" s="94">
        <f t="shared" si="0"/>
        <v>88.7</v>
      </c>
      <c r="E35" s="35"/>
      <c r="F35" s="35"/>
      <c r="G35" s="35"/>
      <c r="H35" s="35"/>
      <c r="I35" s="35"/>
      <c r="J35" s="38">
        <v>2.12</v>
      </c>
      <c r="K35" s="38">
        <v>2.12</v>
      </c>
      <c r="L35" s="38">
        <v>2.17</v>
      </c>
      <c r="M35">
        <v>114.9</v>
      </c>
      <c r="N35">
        <v>271.64</v>
      </c>
      <c r="O35">
        <v>100.09</v>
      </c>
      <c r="P35">
        <v>0</v>
      </c>
      <c r="R35" s="94">
        <v>31.85</v>
      </c>
      <c r="S35" s="94">
        <v>25</v>
      </c>
      <c r="T35" s="94">
        <v>31.85</v>
      </c>
      <c r="U35">
        <v>0.99</v>
      </c>
      <c r="V35">
        <v>31.87</v>
      </c>
      <c r="W35">
        <v>1.38</v>
      </c>
      <c r="X35">
        <v>24.49</v>
      </c>
      <c r="Y35">
        <v>8.17</v>
      </c>
      <c r="Z35">
        <v>8.17</v>
      </c>
      <c r="AA35">
        <v>15.87</v>
      </c>
      <c r="AB35">
        <v>3.18</v>
      </c>
      <c r="AC35">
        <v>10</v>
      </c>
      <c r="AD35">
        <v>3</v>
      </c>
      <c r="AE35">
        <v>10</v>
      </c>
      <c r="AF35">
        <v>5</v>
      </c>
      <c r="AG35">
        <v>6.67</v>
      </c>
      <c r="AH35">
        <v>14</v>
      </c>
      <c r="AI35">
        <v>14</v>
      </c>
      <c r="AJ35">
        <v>23.21</v>
      </c>
      <c r="AK35">
        <v>21</v>
      </c>
      <c r="AL35">
        <v>9</v>
      </c>
    </row>
    <row r="36" spans="1:38">
      <c r="A36" t="s">
        <v>78</v>
      </c>
      <c r="B36" s="35">
        <v>130.41999999999999</v>
      </c>
      <c r="C36" s="35">
        <v>86.66</v>
      </c>
      <c r="D36" s="94">
        <f t="shared" si="0"/>
        <v>89.699999999999989</v>
      </c>
      <c r="E36" s="35"/>
      <c r="F36" s="35"/>
      <c r="G36" s="35"/>
      <c r="H36" s="35"/>
      <c r="I36" s="35"/>
      <c r="J36" s="38">
        <v>2.96</v>
      </c>
      <c r="K36" s="38">
        <v>2.96</v>
      </c>
      <c r="L36" s="38">
        <v>3.04</v>
      </c>
      <c r="M36">
        <v>114.9</v>
      </c>
      <c r="N36">
        <v>271.64</v>
      </c>
      <c r="O36">
        <v>100.09</v>
      </c>
      <c r="P36">
        <v>0</v>
      </c>
      <c r="R36" s="94">
        <v>29.9</v>
      </c>
      <c r="S36" s="94">
        <v>29.9</v>
      </c>
      <c r="T36" s="94">
        <v>29.9</v>
      </c>
      <c r="U36">
        <v>0.99</v>
      </c>
      <c r="V36">
        <v>41.9</v>
      </c>
      <c r="W36">
        <v>1.38</v>
      </c>
      <c r="X36">
        <v>22.99</v>
      </c>
      <c r="Y36">
        <v>7.67</v>
      </c>
      <c r="Z36">
        <v>7.67</v>
      </c>
      <c r="AA36">
        <v>32.71</v>
      </c>
      <c r="AB36">
        <v>6.54</v>
      </c>
      <c r="AC36">
        <v>13</v>
      </c>
      <c r="AD36">
        <v>5</v>
      </c>
      <c r="AE36">
        <v>17</v>
      </c>
      <c r="AF36">
        <v>8</v>
      </c>
      <c r="AG36">
        <v>6.67</v>
      </c>
      <c r="AH36">
        <v>14</v>
      </c>
      <c r="AI36">
        <v>14</v>
      </c>
      <c r="AJ36">
        <v>23.21</v>
      </c>
      <c r="AK36">
        <v>35</v>
      </c>
      <c r="AL36">
        <v>15</v>
      </c>
    </row>
    <row r="37" spans="1:38">
      <c r="A37" t="s">
        <v>79</v>
      </c>
      <c r="B37" s="35">
        <v>130.41999999999999</v>
      </c>
      <c r="C37" s="35">
        <v>86.66</v>
      </c>
      <c r="D37" s="94">
        <f t="shared" si="0"/>
        <v>91.199999999999989</v>
      </c>
      <c r="E37" s="35"/>
      <c r="F37" s="35"/>
      <c r="G37" s="35"/>
      <c r="H37" s="35"/>
      <c r="I37" s="35"/>
      <c r="J37" s="38">
        <v>3.8</v>
      </c>
      <c r="K37" s="38">
        <v>3.8</v>
      </c>
      <c r="L37" s="38">
        <v>3.9</v>
      </c>
      <c r="M37">
        <v>114.9</v>
      </c>
      <c r="N37">
        <v>271.64</v>
      </c>
      <c r="O37">
        <v>100.09</v>
      </c>
      <c r="P37">
        <v>0</v>
      </c>
      <c r="R37" s="94">
        <v>30.4</v>
      </c>
      <c r="S37" s="94">
        <v>30.4</v>
      </c>
      <c r="T37" s="94">
        <v>30.4</v>
      </c>
      <c r="U37">
        <v>0.99</v>
      </c>
      <c r="V37">
        <v>51.74</v>
      </c>
      <c r="W37">
        <v>1.38</v>
      </c>
      <c r="X37">
        <v>22.01</v>
      </c>
      <c r="Y37">
        <v>7.33</v>
      </c>
      <c r="Z37">
        <v>7.33</v>
      </c>
      <c r="AA37">
        <v>52.14</v>
      </c>
      <c r="AB37">
        <v>10.43</v>
      </c>
      <c r="AC37">
        <v>20</v>
      </c>
      <c r="AD37">
        <v>8</v>
      </c>
      <c r="AE37">
        <v>25</v>
      </c>
      <c r="AF37">
        <v>13</v>
      </c>
      <c r="AG37">
        <v>6.67</v>
      </c>
      <c r="AH37">
        <v>14</v>
      </c>
      <c r="AI37">
        <v>14</v>
      </c>
      <c r="AJ37">
        <v>23.21</v>
      </c>
      <c r="AK37">
        <v>49</v>
      </c>
      <c r="AL37">
        <v>21</v>
      </c>
    </row>
    <row r="38" spans="1:38">
      <c r="A38" t="s">
        <v>80</v>
      </c>
      <c r="B38" s="35">
        <v>130.41999999999999</v>
      </c>
      <c r="C38" s="35">
        <v>86.66</v>
      </c>
      <c r="D38" s="94">
        <f t="shared" si="0"/>
        <v>92.4</v>
      </c>
      <c r="E38" s="35"/>
      <c r="F38" s="35"/>
      <c r="G38" s="35"/>
      <c r="H38" s="35"/>
      <c r="I38" s="35"/>
      <c r="J38" s="38">
        <v>4.92</v>
      </c>
      <c r="K38" s="38">
        <v>4.92</v>
      </c>
      <c r="L38" s="38">
        <v>5.03</v>
      </c>
      <c r="M38">
        <v>114.9</v>
      </c>
      <c r="N38">
        <v>271.64</v>
      </c>
      <c r="O38">
        <v>100.09</v>
      </c>
      <c r="P38">
        <v>0</v>
      </c>
      <c r="R38" s="94">
        <v>30.8</v>
      </c>
      <c r="S38" s="94">
        <v>30.8</v>
      </c>
      <c r="T38" s="94">
        <v>30.8</v>
      </c>
      <c r="U38">
        <v>0.99</v>
      </c>
      <c r="V38">
        <v>61.24</v>
      </c>
      <c r="W38">
        <v>1.38</v>
      </c>
      <c r="X38">
        <v>21</v>
      </c>
      <c r="Y38">
        <v>7</v>
      </c>
      <c r="Z38">
        <v>7</v>
      </c>
      <c r="AA38">
        <v>73.599999999999994</v>
      </c>
      <c r="AB38">
        <v>14.72</v>
      </c>
      <c r="AC38">
        <v>28</v>
      </c>
      <c r="AD38">
        <v>16</v>
      </c>
      <c r="AE38">
        <v>33</v>
      </c>
      <c r="AF38">
        <v>17</v>
      </c>
      <c r="AG38">
        <v>6.67</v>
      </c>
      <c r="AH38">
        <v>14</v>
      </c>
      <c r="AI38">
        <v>14</v>
      </c>
      <c r="AJ38">
        <v>23.21</v>
      </c>
      <c r="AK38">
        <v>63</v>
      </c>
      <c r="AL38">
        <v>27</v>
      </c>
    </row>
    <row r="39" spans="1:38">
      <c r="A39" t="s">
        <v>81</v>
      </c>
      <c r="B39" s="35">
        <v>130.41999999999999</v>
      </c>
      <c r="C39" s="35">
        <v>86.66</v>
      </c>
      <c r="D39" s="94">
        <f t="shared" si="0"/>
        <v>92.4</v>
      </c>
      <c r="E39" s="35"/>
      <c r="F39" s="35"/>
      <c r="G39" s="35"/>
      <c r="H39" s="35"/>
      <c r="I39" s="35"/>
      <c r="J39" s="38">
        <v>6.26</v>
      </c>
      <c r="K39" s="38">
        <v>6.26</v>
      </c>
      <c r="L39" s="38">
        <v>6.43</v>
      </c>
      <c r="M39">
        <v>114.9</v>
      </c>
      <c r="N39">
        <v>271.64</v>
      </c>
      <c r="O39">
        <v>100.09</v>
      </c>
      <c r="P39">
        <v>0</v>
      </c>
      <c r="R39" s="94">
        <v>30.8</v>
      </c>
      <c r="S39" s="94">
        <v>30.8</v>
      </c>
      <c r="T39" s="94">
        <v>30.8</v>
      </c>
      <c r="U39">
        <v>0.99</v>
      </c>
      <c r="V39">
        <v>70.7</v>
      </c>
      <c r="W39">
        <v>1.38</v>
      </c>
      <c r="X39">
        <v>19.989999999999998</v>
      </c>
      <c r="Y39">
        <v>6.67</v>
      </c>
      <c r="Z39">
        <v>6.67</v>
      </c>
      <c r="AA39">
        <v>95.06</v>
      </c>
      <c r="AB39">
        <v>19.010000000000002</v>
      </c>
      <c r="AC39">
        <v>42</v>
      </c>
      <c r="AD39">
        <v>21</v>
      </c>
      <c r="AE39">
        <v>42</v>
      </c>
      <c r="AF39">
        <v>21</v>
      </c>
      <c r="AG39">
        <v>6.67</v>
      </c>
      <c r="AH39">
        <v>14</v>
      </c>
      <c r="AI39">
        <v>14</v>
      </c>
      <c r="AJ39">
        <v>0</v>
      </c>
      <c r="AK39">
        <v>81</v>
      </c>
      <c r="AL39">
        <v>34</v>
      </c>
    </row>
    <row r="40" spans="1:38">
      <c r="A40" t="s">
        <v>82</v>
      </c>
      <c r="B40" s="35">
        <v>130.41999999999999</v>
      </c>
      <c r="C40" s="35">
        <v>86.66</v>
      </c>
      <c r="D40" s="94">
        <f t="shared" si="0"/>
        <v>92.4</v>
      </c>
      <c r="E40" s="35"/>
      <c r="F40" s="35"/>
      <c r="G40" s="35"/>
      <c r="H40" s="35"/>
      <c r="I40" s="35"/>
      <c r="J40" s="38">
        <v>7.56</v>
      </c>
      <c r="K40" s="38">
        <v>7.56</v>
      </c>
      <c r="L40" s="38">
        <v>7.75</v>
      </c>
      <c r="M40">
        <v>114.9</v>
      </c>
      <c r="N40">
        <v>271.64</v>
      </c>
      <c r="O40">
        <v>100.09</v>
      </c>
      <c r="P40">
        <v>0</v>
      </c>
      <c r="R40" s="94">
        <v>30.8</v>
      </c>
      <c r="S40" s="94">
        <v>30.8</v>
      </c>
      <c r="T40" s="94">
        <v>30.8</v>
      </c>
      <c r="U40">
        <v>0.99</v>
      </c>
      <c r="V40">
        <v>79.37</v>
      </c>
      <c r="W40">
        <v>1.38</v>
      </c>
      <c r="X40">
        <v>19.989999999999998</v>
      </c>
      <c r="Y40">
        <v>6.67</v>
      </c>
      <c r="Z40">
        <v>6.67</v>
      </c>
      <c r="AA40">
        <v>117.37</v>
      </c>
      <c r="AB40">
        <v>23.47</v>
      </c>
      <c r="AC40">
        <v>50</v>
      </c>
      <c r="AD40">
        <v>25</v>
      </c>
      <c r="AE40">
        <v>50</v>
      </c>
      <c r="AF40">
        <v>25</v>
      </c>
      <c r="AG40">
        <v>6.67</v>
      </c>
      <c r="AH40">
        <v>14</v>
      </c>
      <c r="AI40">
        <v>14</v>
      </c>
      <c r="AJ40">
        <v>0</v>
      </c>
      <c r="AK40">
        <v>98</v>
      </c>
      <c r="AL40">
        <v>42</v>
      </c>
    </row>
    <row r="41" spans="1:38">
      <c r="A41" t="s">
        <v>83</v>
      </c>
      <c r="B41" s="35">
        <v>130.41999999999999</v>
      </c>
      <c r="C41" s="35">
        <v>86.66</v>
      </c>
      <c r="D41" s="94">
        <f t="shared" si="0"/>
        <v>92.4</v>
      </c>
      <c r="E41" s="35"/>
      <c r="F41" s="35"/>
      <c r="G41" s="35"/>
      <c r="H41" s="35"/>
      <c r="I41" s="35"/>
      <c r="J41" s="38">
        <v>8.73</v>
      </c>
      <c r="K41" s="38">
        <v>8.73</v>
      </c>
      <c r="L41" s="38">
        <v>8.9499999999999993</v>
      </c>
      <c r="M41">
        <v>114.9</v>
      </c>
      <c r="N41">
        <v>271.64</v>
      </c>
      <c r="O41">
        <v>100.09</v>
      </c>
      <c r="P41">
        <v>0</v>
      </c>
      <c r="R41" s="94">
        <v>30.8</v>
      </c>
      <c r="S41" s="94">
        <v>30.8</v>
      </c>
      <c r="T41" s="94">
        <v>30.8</v>
      </c>
      <c r="U41">
        <v>0.99</v>
      </c>
      <c r="V41">
        <v>87.53</v>
      </c>
      <c r="W41">
        <v>1.38</v>
      </c>
      <c r="X41">
        <v>19.989999999999998</v>
      </c>
      <c r="Y41">
        <v>6.67</v>
      </c>
      <c r="Z41">
        <v>6.67</v>
      </c>
      <c r="AA41">
        <v>140.91</v>
      </c>
      <c r="AB41">
        <v>28.18</v>
      </c>
      <c r="AC41">
        <v>58</v>
      </c>
      <c r="AD41">
        <v>28</v>
      </c>
      <c r="AE41">
        <v>55</v>
      </c>
      <c r="AF41">
        <v>28</v>
      </c>
      <c r="AG41">
        <v>6.67</v>
      </c>
      <c r="AH41">
        <v>14</v>
      </c>
      <c r="AI41">
        <v>14</v>
      </c>
      <c r="AJ41">
        <v>0</v>
      </c>
      <c r="AK41">
        <v>116</v>
      </c>
      <c r="AL41">
        <v>49</v>
      </c>
    </row>
    <row r="42" spans="1:38">
      <c r="A42" t="s">
        <v>84</v>
      </c>
      <c r="B42" s="35">
        <v>130.41999999999999</v>
      </c>
      <c r="C42" s="35">
        <v>86.66</v>
      </c>
      <c r="D42" s="94">
        <f t="shared" si="0"/>
        <v>92.4</v>
      </c>
      <c r="E42" s="35"/>
      <c r="F42" s="35"/>
      <c r="G42" s="35"/>
      <c r="H42" s="35"/>
      <c r="I42" s="35"/>
      <c r="J42" s="38">
        <v>9.92</v>
      </c>
      <c r="K42" s="38">
        <v>9.92</v>
      </c>
      <c r="L42" s="38">
        <v>10.17</v>
      </c>
      <c r="M42">
        <v>65.92</v>
      </c>
      <c r="N42">
        <v>271.64</v>
      </c>
      <c r="O42">
        <v>100.09</v>
      </c>
      <c r="P42">
        <v>0</v>
      </c>
      <c r="R42" s="94">
        <v>30.8</v>
      </c>
      <c r="S42" s="94">
        <v>30.8</v>
      </c>
      <c r="T42" s="94">
        <v>30.8</v>
      </c>
      <c r="U42">
        <v>0.99</v>
      </c>
      <c r="V42">
        <v>95.34</v>
      </c>
      <c r="W42">
        <v>1.38</v>
      </c>
      <c r="X42">
        <v>19.989999999999998</v>
      </c>
      <c r="Y42">
        <v>6.67</v>
      </c>
      <c r="Z42">
        <v>6.67</v>
      </c>
      <c r="AA42">
        <v>162.35</v>
      </c>
      <c r="AB42">
        <v>32.47</v>
      </c>
      <c r="AC42">
        <v>66</v>
      </c>
      <c r="AD42">
        <v>31</v>
      </c>
      <c r="AE42">
        <v>61</v>
      </c>
      <c r="AF42">
        <v>31</v>
      </c>
      <c r="AG42">
        <v>6.67</v>
      </c>
      <c r="AH42">
        <v>14</v>
      </c>
      <c r="AI42">
        <v>14</v>
      </c>
      <c r="AJ42">
        <v>0</v>
      </c>
      <c r="AK42">
        <v>130</v>
      </c>
      <c r="AL42">
        <v>55</v>
      </c>
    </row>
    <row r="43" spans="1:38">
      <c r="A43" t="s">
        <v>85</v>
      </c>
      <c r="B43" s="35">
        <v>129.15</v>
      </c>
      <c r="C43" s="35">
        <v>86.66</v>
      </c>
      <c r="D43" s="94">
        <f t="shared" si="0"/>
        <v>92.4</v>
      </c>
      <c r="E43" s="35"/>
      <c r="F43" s="35"/>
      <c r="G43" s="35"/>
      <c r="H43" s="35"/>
      <c r="I43" s="35"/>
      <c r="J43" s="38">
        <v>11.04</v>
      </c>
      <c r="K43" s="38">
        <v>11.04</v>
      </c>
      <c r="L43" s="38">
        <v>11.32</v>
      </c>
      <c r="M43">
        <v>65.92</v>
      </c>
      <c r="N43">
        <v>271.64</v>
      </c>
      <c r="O43">
        <v>100.09</v>
      </c>
      <c r="P43">
        <v>0</v>
      </c>
      <c r="R43" s="94">
        <v>30.8</v>
      </c>
      <c r="S43" s="94">
        <v>30.8</v>
      </c>
      <c r="T43" s="94">
        <v>30.8</v>
      </c>
      <c r="U43">
        <v>0.99</v>
      </c>
      <c r="V43">
        <v>102.13</v>
      </c>
      <c r="W43">
        <v>1.43</v>
      </c>
      <c r="X43">
        <v>19.989999999999998</v>
      </c>
      <c r="Y43">
        <v>6.67</v>
      </c>
      <c r="Z43">
        <v>6.67</v>
      </c>
      <c r="AA43">
        <v>185.75</v>
      </c>
      <c r="AB43">
        <v>37.15</v>
      </c>
      <c r="AC43">
        <v>70</v>
      </c>
      <c r="AD43">
        <v>34</v>
      </c>
      <c r="AE43">
        <v>66</v>
      </c>
      <c r="AF43">
        <v>33</v>
      </c>
      <c r="AG43">
        <v>6.67</v>
      </c>
      <c r="AH43">
        <v>14</v>
      </c>
      <c r="AI43">
        <v>14</v>
      </c>
      <c r="AJ43">
        <v>0</v>
      </c>
      <c r="AK43">
        <v>144</v>
      </c>
      <c r="AL43">
        <v>61</v>
      </c>
    </row>
    <row r="44" spans="1:38">
      <c r="A44" t="s">
        <v>86</v>
      </c>
      <c r="B44" s="35">
        <v>129.15</v>
      </c>
      <c r="C44" s="35">
        <v>86.66</v>
      </c>
      <c r="D44" s="94">
        <f t="shared" si="0"/>
        <v>92.4</v>
      </c>
      <c r="E44" s="35"/>
      <c r="F44" s="35"/>
      <c r="G44" s="35"/>
      <c r="H44" s="35"/>
      <c r="I44" s="35"/>
      <c r="J44" s="38">
        <v>12.01</v>
      </c>
      <c r="K44" s="38">
        <v>12.01</v>
      </c>
      <c r="L44" s="38">
        <v>12.32</v>
      </c>
      <c r="M44">
        <v>65.92</v>
      </c>
      <c r="N44">
        <v>271.64</v>
      </c>
      <c r="O44">
        <v>100.09</v>
      </c>
      <c r="P44">
        <v>0</v>
      </c>
      <c r="R44" s="94">
        <v>30.8</v>
      </c>
      <c r="S44" s="94">
        <v>30.8</v>
      </c>
      <c r="T44" s="94">
        <v>30.8</v>
      </c>
      <c r="U44">
        <v>0.99</v>
      </c>
      <c r="V44">
        <v>107.79</v>
      </c>
      <c r="W44">
        <v>1.43</v>
      </c>
      <c r="X44">
        <v>19.989999999999998</v>
      </c>
      <c r="Y44">
        <v>6.67</v>
      </c>
      <c r="Z44">
        <v>6.67</v>
      </c>
      <c r="AA44">
        <v>206.16</v>
      </c>
      <c r="AB44">
        <v>41.23</v>
      </c>
      <c r="AC44">
        <v>77</v>
      </c>
      <c r="AD44">
        <v>37</v>
      </c>
      <c r="AE44">
        <v>72</v>
      </c>
      <c r="AF44">
        <v>36</v>
      </c>
      <c r="AG44">
        <v>6.67</v>
      </c>
      <c r="AH44">
        <v>14</v>
      </c>
      <c r="AI44">
        <v>14</v>
      </c>
      <c r="AJ44">
        <v>0</v>
      </c>
      <c r="AK44">
        <v>161</v>
      </c>
      <c r="AL44">
        <v>69</v>
      </c>
    </row>
    <row r="45" spans="1:38">
      <c r="A45" t="s">
        <v>87</v>
      </c>
      <c r="B45" s="35">
        <v>129.15</v>
      </c>
      <c r="C45" s="35">
        <v>86.66</v>
      </c>
      <c r="D45" s="94">
        <f t="shared" si="0"/>
        <v>92.4</v>
      </c>
      <c r="E45" s="35"/>
      <c r="F45" s="35"/>
      <c r="G45" s="35"/>
      <c r="H45" s="35"/>
      <c r="I45" s="35"/>
      <c r="J45" s="38">
        <v>12.83</v>
      </c>
      <c r="K45" s="38">
        <v>12.83</v>
      </c>
      <c r="L45" s="38">
        <v>13.15</v>
      </c>
      <c r="M45">
        <v>65.92</v>
      </c>
      <c r="N45">
        <v>271.64</v>
      </c>
      <c r="O45">
        <v>100.09</v>
      </c>
      <c r="P45">
        <v>0</v>
      </c>
      <c r="R45" s="94">
        <v>30.8</v>
      </c>
      <c r="S45" s="94">
        <v>30.8</v>
      </c>
      <c r="T45" s="94">
        <v>30.8</v>
      </c>
      <c r="U45">
        <v>0.99</v>
      </c>
      <c r="V45">
        <v>112.74</v>
      </c>
      <c r="W45">
        <v>1.43</v>
      </c>
      <c r="X45">
        <v>19.989999999999998</v>
      </c>
      <c r="Y45">
        <v>6.67</v>
      </c>
      <c r="Z45">
        <v>6.67</v>
      </c>
      <c r="AA45">
        <v>221.04</v>
      </c>
      <c r="AB45">
        <v>44.21</v>
      </c>
      <c r="AC45">
        <v>82</v>
      </c>
      <c r="AD45">
        <v>39</v>
      </c>
      <c r="AE45">
        <v>78</v>
      </c>
      <c r="AF45">
        <v>39</v>
      </c>
      <c r="AG45">
        <v>6.67</v>
      </c>
      <c r="AH45">
        <v>14</v>
      </c>
      <c r="AI45">
        <v>14</v>
      </c>
      <c r="AJ45">
        <v>0</v>
      </c>
      <c r="AK45">
        <v>168</v>
      </c>
      <c r="AL45">
        <v>72</v>
      </c>
    </row>
    <row r="46" spans="1:38">
      <c r="A46" t="s">
        <v>88</v>
      </c>
      <c r="B46" s="35">
        <v>129.15</v>
      </c>
      <c r="C46" s="35">
        <v>86.66</v>
      </c>
      <c r="D46" s="94">
        <f t="shared" si="0"/>
        <v>92.4</v>
      </c>
      <c r="E46" s="35"/>
      <c r="F46" s="35"/>
      <c r="G46" s="35"/>
      <c r="H46" s="35"/>
      <c r="I46" s="35"/>
      <c r="J46" s="38">
        <v>13.98</v>
      </c>
      <c r="K46" s="38">
        <v>13.98</v>
      </c>
      <c r="L46" s="38">
        <v>14.33</v>
      </c>
      <c r="M46">
        <v>65.92</v>
      </c>
      <c r="N46">
        <v>271.64</v>
      </c>
      <c r="O46">
        <v>100.09</v>
      </c>
      <c r="P46">
        <v>0</v>
      </c>
      <c r="R46" s="94">
        <v>30.8</v>
      </c>
      <c r="S46" s="94">
        <v>30.8</v>
      </c>
      <c r="T46" s="94">
        <v>30.8</v>
      </c>
      <c r="U46">
        <v>0.99</v>
      </c>
      <c r="V46">
        <v>116.76</v>
      </c>
      <c r="W46">
        <v>1.43</v>
      </c>
      <c r="X46">
        <v>19.989999999999998</v>
      </c>
      <c r="Y46">
        <v>6.67</v>
      </c>
      <c r="Z46">
        <v>6.67</v>
      </c>
      <c r="AA46">
        <v>231.68</v>
      </c>
      <c r="AB46">
        <v>46.34</v>
      </c>
      <c r="AC46">
        <v>86</v>
      </c>
      <c r="AD46">
        <v>40</v>
      </c>
      <c r="AE46">
        <v>83</v>
      </c>
      <c r="AF46">
        <v>42</v>
      </c>
      <c r="AG46">
        <v>6.67</v>
      </c>
      <c r="AH46">
        <v>14</v>
      </c>
      <c r="AI46">
        <v>14</v>
      </c>
      <c r="AJ46">
        <v>0</v>
      </c>
      <c r="AK46">
        <v>182</v>
      </c>
      <c r="AL46">
        <v>78</v>
      </c>
    </row>
    <row r="47" spans="1:38">
      <c r="A47" t="s">
        <v>89</v>
      </c>
      <c r="B47" s="35">
        <v>105.13</v>
      </c>
      <c r="C47" s="35">
        <v>59.4</v>
      </c>
      <c r="D47" s="94">
        <f t="shared" si="0"/>
        <v>92.4</v>
      </c>
      <c r="E47" s="35"/>
      <c r="F47" s="35"/>
      <c r="G47" s="35"/>
      <c r="H47" s="35"/>
      <c r="I47" s="35"/>
      <c r="J47" s="38">
        <v>14.67</v>
      </c>
      <c r="K47" s="38">
        <v>14.67</v>
      </c>
      <c r="L47" s="38">
        <v>15.03</v>
      </c>
      <c r="M47">
        <v>70.06</v>
      </c>
      <c r="N47">
        <v>271.64</v>
      </c>
      <c r="O47">
        <v>71.260000000000005</v>
      </c>
      <c r="P47">
        <v>0</v>
      </c>
      <c r="R47" s="94">
        <v>30.8</v>
      </c>
      <c r="S47" s="94">
        <v>30.8</v>
      </c>
      <c r="T47" s="94">
        <v>30.8</v>
      </c>
      <c r="U47">
        <v>1.03</v>
      </c>
      <c r="V47">
        <v>120.59</v>
      </c>
      <c r="W47">
        <v>1.48</v>
      </c>
      <c r="X47">
        <v>19.989999999999998</v>
      </c>
      <c r="Y47">
        <v>6.67</v>
      </c>
      <c r="Z47">
        <v>6.67</v>
      </c>
      <c r="AA47">
        <v>233.33</v>
      </c>
      <c r="AB47">
        <v>46.67</v>
      </c>
      <c r="AC47">
        <v>87</v>
      </c>
      <c r="AD47">
        <v>42</v>
      </c>
      <c r="AE47">
        <v>87</v>
      </c>
      <c r="AF47">
        <v>43</v>
      </c>
      <c r="AG47">
        <v>6.67</v>
      </c>
      <c r="AH47">
        <v>14</v>
      </c>
      <c r="AI47">
        <v>14</v>
      </c>
      <c r="AJ47">
        <v>0</v>
      </c>
      <c r="AK47">
        <v>189</v>
      </c>
      <c r="AL47">
        <v>81</v>
      </c>
    </row>
    <row r="48" spans="1:38">
      <c r="A48" t="s">
        <v>90</v>
      </c>
      <c r="B48" s="35">
        <v>81.11</v>
      </c>
      <c r="C48" s="35">
        <v>59.4</v>
      </c>
      <c r="D48" s="94">
        <f t="shared" si="0"/>
        <v>92.4</v>
      </c>
      <c r="E48" s="35"/>
      <c r="F48" s="35"/>
      <c r="G48" s="35"/>
      <c r="H48" s="35"/>
      <c r="I48" s="35"/>
      <c r="J48" s="38">
        <v>15.09</v>
      </c>
      <c r="K48" s="38">
        <v>15.09</v>
      </c>
      <c r="L48" s="38">
        <v>15.47</v>
      </c>
      <c r="M48">
        <v>70.06</v>
      </c>
      <c r="N48">
        <v>271.64</v>
      </c>
      <c r="O48">
        <v>52.84</v>
      </c>
      <c r="P48">
        <v>0</v>
      </c>
      <c r="R48" s="94">
        <v>30.8</v>
      </c>
      <c r="S48" s="94">
        <v>30.8</v>
      </c>
      <c r="T48" s="94">
        <v>30.8</v>
      </c>
      <c r="U48">
        <v>1.03</v>
      </c>
      <c r="V48">
        <v>123.89</v>
      </c>
      <c r="W48">
        <v>1.48</v>
      </c>
      <c r="X48">
        <v>19.989999999999998</v>
      </c>
      <c r="Y48">
        <v>6.67</v>
      </c>
      <c r="Z48">
        <v>6.67</v>
      </c>
      <c r="AA48">
        <v>233.33</v>
      </c>
      <c r="AB48">
        <v>46.67</v>
      </c>
      <c r="AC48">
        <v>88</v>
      </c>
      <c r="AD48">
        <v>44</v>
      </c>
      <c r="AE48">
        <v>90</v>
      </c>
      <c r="AF48">
        <v>45</v>
      </c>
      <c r="AG48">
        <v>6.67</v>
      </c>
      <c r="AH48">
        <v>14</v>
      </c>
      <c r="AI48">
        <v>14</v>
      </c>
      <c r="AJ48">
        <v>0</v>
      </c>
      <c r="AK48">
        <v>193</v>
      </c>
      <c r="AL48">
        <v>82</v>
      </c>
    </row>
    <row r="49" spans="1:38">
      <c r="A49" t="s">
        <v>91</v>
      </c>
      <c r="B49" s="35">
        <v>64.37</v>
      </c>
      <c r="C49" s="35">
        <v>59.4</v>
      </c>
      <c r="D49" s="94">
        <f t="shared" si="0"/>
        <v>92.4</v>
      </c>
      <c r="E49" s="35"/>
      <c r="F49" s="35"/>
      <c r="G49" s="35"/>
      <c r="H49" s="35"/>
      <c r="I49" s="35"/>
      <c r="J49" s="38">
        <v>15.09</v>
      </c>
      <c r="K49" s="38">
        <v>15.09</v>
      </c>
      <c r="L49" s="38">
        <v>15.47</v>
      </c>
      <c r="M49">
        <v>70.06</v>
      </c>
      <c r="N49">
        <v>271.64</v>
      </c>
      <c r="O49">
        <v>52.84</v>
      </c>
      <c r="P49">
        <v>0</v>
      </c>
      <c r="R49" s="94">
        <v>30.8</v>
      </c>
      <c r="S49" s="94">
        <v>30.8</v>
      </c>
      <c r="T49" s="94">
        <v>30.8</v>
      </c>
      <c r="U49">
        <v>1.03</v>
      </c>
      <c r="V49">
        <v>126.66</v>
      </c>
      <c r="W49">
        <v>1.48</v>
      </c>
      <c r="X49">
        <v>19.989999999999998</v>
      </c>
      <c r="Y49">
        <v>6.67</v>
      </c>
      <c r="Z49">
        <v>6.67</v>
      </c>
      <c r="AA49">
        <v>233.33</v>
      </c>
      <c r="AB49">
        <v>46.67</v>
      </c>
      <c r="AC49">
        <v>92</v>
      </c>
      <c r="AD49">
        <v>43</v>
      </c>
      <c r="AE49">
        <v>93</v>
      </c>
      <c r="AF49">
        <v>47</v>
      </c>
      <c r="AG49">
        <v>6.67</v>
      </c>
      <c r="AH49">
        <v>14</v>
      </c>
      <c r="AI49">
        <v>14</v>
      </c>
      <c r="AJ49">
        <v>0</v>
      </c>
      <c r="AK49">
        <v>196</v>
      </c>
      <c r="AL49">
        <v>84</v>
      </c>
    </row>
    <row r="50" spans="1:38">
      <c r="A50" t="s">
        <v>92</v>
      </c>
      <c r="B50" s="35">
        <v>64.37</v>
      </c>
      <c r="C50" s="35">
        <v>59.4</v>
      </c>
      <c r="D50" s="94">
        <f t="shared" si="0"/>
        <v>92.4</v>
      </c>
      <c r="E50" s="35"/>
      <c r="F50" s="35"/>
      <c r="G50" s="35"/>
      <c r="H50" s="35"/>
      <c r="I50" s="35"/>
      <c r="J50" s="38">
        <v>15.09</v>
      </c>
      <c r="K50" s="38">
        <v>15.09</v>
      </c>
      <c r="L50" s="38">
        <v>15.47</v>
      </c>
      <c r="M50">
        <v>70.06</v>
      </c>
      <c r="N50">
        <v>271.64</v>
      </c>
      <c r="O50">
        <v>52.84</v>
      </c>
      <c r="P50">
        <v>0</v>
      </c>
      <c r="R50" s="94">
        <v>30.8</v>
      </c>
      <c r="S50" s="94">
        <v>30.8</v>
      </c>
      <c r="T50" s="94">
        <v>30.8</v>
      </c>
      <c r="U50">
        <v>1.03</v>
      </c>
      <c r="V50">
        <v>128.43</v>
      </c>
      <c r="W50">
        <v>1.48</v>
      </c>
      <c r="X50">
        <v>19.989999999999998</v>
      </c>
      <c r="Y50">
        <v>6.67</v>
      </c>
      <c r="Z50">
        <v>6.67</v>
      </c>
      <c r="AA50">
        <v>237.5</v>
      </c>
      <c r="AB50">
        <v>47.5</v>
      </c>
      <c r="AC50">
        <v>92</v>
      </c>
      <c r="AD50">
        <v>45</v>
      </c>
      <c r="AE50">
        <v>93</v>
      </c>
      <c r="AF50">
        <v>47</v>
      </c>
      <c r="AG50">
        <v>6.67</v>
      </c>
      <c r="AH50">
        <v>14</v>
      </c>
      <c r="AI50">
        <v>14</v>
      </c>
      <c r="AJ50">
        <v>0</v>
      </c>
      <c r="AK50">
        <v>196</v>
      </c>
      <c r="AL50">
        <v>84</v>
      </c>
    </row>
    <row r="51" spans="1:38">
      <c r="A51" t="s">
        <v>93</v>
      </c>
      <c r="B51" s="35">
        <v>64.37</v>
      </c>
      <c r="C51" s="35">
        <v>59.4</v>
      </c>
      <c r="D51" s="94">
        <f t="shared" si="0"/>
        <v>91.4</v>
      </c>
      <c r="E51" s="35"/>
      <c r="F51" s="35"/>
      <c r="G51" s="35"/>
      <c r="H51" s="35"/>
      <c r="I51" s="35"/>
      <c r="J51" s="38">
        <v>15.09</v>
      </c>
      <c r="K51" s="38">
        <v>15.09</v>
      </c>
      <c r="L51" s="38">
        <v>15.47</v>
      </c>
      <c r="M51">
        <v>70.06</v>
      </c>
      <c r="N51">
        <v>271.64</v>
      </c>
      <c r="O51">
        <v>52.84</v>
      </c>
      <c r="P51">
        <v>0</v>
      </c>
      <c r="R51" s="94">
        <v>30.46</v>
      </c>
      <c r="S51" s="94">
        <v>30.47</v>
      </c>
      <c r="T51" s="94">
        <v>30.47</v>
      </c>
      <c r="U51">
        <v>1.03</v>
      </c>
      <c r="V51">
        <v>144.28</v>
      </c>
      <c r="W51">
        <v>1.48</v>
      </c>
      <c r="X51">
        <v>19.989999999999998</v>
      </c>
      <c r="Y51">
        <v>6.67</v>
      </c>
      <c r="Z51">
        <v>6.67</v>
      </c>
      <c r="AA51">
        <v>220.87</v>
      </c>
      <c r="AB51">
        <v>44.18</v>
      </c>
      <c r="AC51">
        <v>93</v>
      </c>
      <c r="AD51">
        <v>46</v>
      </c>
      <c r="AE51">
        <v>93</v>
      </c>
      <c r="AF51">
        <v>47</v>
      </c>
      <c r="AG51">
        <v>6.67</v>
      </c>
      <c r="AH51">
        <v>14</v>
      </c>
      <c r="AI51">
        <v>14</v>
      </c>
      <c r="AJ51">
        <v>0</v>
      </c>
      <c r="AK51">
        <v>196</v>
      </c>
      <c r="AL51">
        <v>84</v>
      </c>
    </row>
    <row r="52" spans="1:38">
      <c r="A52" t="s">
        <v>94</v>
      </c>
      <c r="B52" s="35">
        <v>64.37</v>
      </c>
      <c r="C52" s="35">
        <v>59.4</v>
      </c>
      <c r="D52" s="94">
        <f t="shared" si="0"/>
        <v>91.4</v>
      </c>
      <c r="E52" s="35"/>
      <c r="F52" s="35"/>
      <c r="G52" s="35"/>
      <c r="H52" s="35"/>
      <c r="I52" s="35"/>
      <c r="J52" s="38">
        <v>15.09</v>
      </c>
      <c r="K52" s="38">
        <v>15.09</v>
      </c>
      <c r="L52" s="38">
        <v>15.47</v>
      </c>
      <c r="M52">
        <v>70.06</v>
      </c>
      <c r="N52">
        <v>271.64</v>
      </c>
      <c r="O52">
        <v>52.84</v>
      </c>
      <c r="P52">
        <v>0</v>
      </c>
      <c r="R52" s="94">
        <v>30.46</v>
      </c>
      <c r="S52" s="94">
        <v>30.47</v>
      </c>
      <c r="T52" s="94">
        <v>30.47</v>
      </c>
      <c r="U52">
        <v>1.03</v>
      </c>
      <c r="V52">
        <v>145.19999999999999</v>
      </c>
      <c r="W52">
        <v>1.48</v>
      </c>
      <c r="X52">
        <v>19.989999999999998</v>
      </c>
      <c r="Y52">
        <v>6.67</v>
      </c>
      <c r="Z52">
        <v>6.67</v>
      </c>
      <c r="AA52">
        <v>220.87</v>
      </c>
      <c r="AB52">
        <v>44.18</v>
      </c>
      <c r="AC52">
        <v>93</v>
      </c>
      <c r="AD52">
        <v>45</v>
      </c>
      <c r="AE52">
        <v>93</v>
      </c>
      <c r="AF52">
        <v>47</v>
      </c>
      <c r="AG52">
        <v>6.67</v>
      </c>
      <c r="AH52">
        <v>14</v>
      </c>
      <c r="AI52">
        <v>14</v>
      </c>
      <c r="AJ52">
        <v>0</v>
      </c>
      <c r="AK52">
        <v>196</v>
      </c>
      <c r="AL52">
        <v>84</v>
      </c>
    </row>
    <row r="53" spans="1:38">
      <c r="A53" t="s">
        <v>95</v>
      </c>
      <c r="B53" s="35">
        <v>64.37</v>
      </c>
      <c r="C53" s="35">
        <v>59.4</v>
      </c>
      <c r="D53" s="94">
        <f t="shared" si="0"/>
        <v>91.4</v>
      </c>
      <c r="E53" s="35"/>
      <c r="F53" s="35"/>
      <c r="G53" s="35"/>
      <c r="H53" s="35"/>
      <c r="I53" s="35"/>
      <c r="J53" s="38">
        <v>15.09</v>
      </c>
      <c r="K53" s="38">
        <v>15.09</v>
      </c>
      <c r="L53" s="38">
        <v>15.47</v>
      </c>
      <c r="M53">
        <v>70.06</v>
      </c>
      <c r="N53">
        <v>271.64</v>
      </c>
      <c r="O53">
        <v>52.84</v>
      </c>
      <c r="P53">
        <v>0</v>
      </c>
      <c r="R53" s="94">
        <v>30.46</v>
      </c>
      <c r="S53" s="94">
        <v>30.47</v>
      </c>
      <c r="T53" s="94">
        <v>30.47</v>
      </c>
      <c r="U53">
        <v>1.03</v>
      </c>
      <c r="V53">
        <v>145.02000000000001</v>
      </c>
      <c r="W53">
        <v>1.48</v>
      </c>
      <c r="X53">
        <v>19.989999999999998</v>
      </c>
      <c r="Y53">
        <v>6.67</v>
      </c>
      <c r="Z53">
        <v>6.67</v>
      </c>
      <c r="AA53">
        <v>220.87</v>
      </c>
      <c r="AB53">
        <v>44.18</v>
      </c>
      <c r="AC53">
        <v>93</v>
      </c>
      <c r="AD53">
        <v>45</v>
      </c>
      <c r="AE53">
        <v>97</v>
      </c>
      <c r="AF53">
        <v>48</v>
      </c>
      <c r="AG53">
        <v>6.67</v>
      </c>
      <c r="AH53">
        <v>14</v>
      </c>
      <c r="AI53">
        <v>14</v>
      </c>
      <c r="AJ53">
        <v>0</v>
      </c>
      <c r="AK53">
        <v>196</v>
      </c>
      <c r="AL53">
        <v>84</v>
      </c>
    </row>
    <row r="54" spans="1:38">
      <c r="A54" t="s">
        <v>96</v>
      </c>
      <c r="B54" s="35">
        <v>64.37</v>
      </c>
      <c r="C54" s="35">
        <v>59.4</v>
      </c>
      <c r="D54" s="94">
        <f t="shared" si="0"/>
        <v>91.4</v>
      </c>
      <c r="E54" s="35"/>
      <c r="F54" s="35"/>
      <c r="G54" s="35"/>
      <c r="H54" s="35"/>
      <c r="I54" s="35"/>
      <c r="J54" s="38">
        <v>15.09</v>
      </c>
      <c r="K54" s="38">
        <v>15.09</v>
      </c>
      <c r="L54" s="38">
        <v>15.47</v>
      </c>
      <c r="M54">
        <v>70.06</v>
      </c>
      <c r="N54">
        <v>271.64</v>
      </c>
      <c r="O54">
        <v>52.84</v>
      </c>
      <c r="P54">
        <v>0</v>
      </c>
      <c r="R54" s="94">
        <v>30.46</v>
      </c>
      <c r="S54" s="94">
        <v>30.47</v>
      </c>
      <c r="T54" s="94">
        <v>30.47</v>
      </c>
      <c r="U54">
        <v>1.03</v>
      </c>
      <c r="V54">
        <v>144.09</v>
      </c>
      <c r="W54">
        <v>1.48</v>
      </c>
      <c r="X54">
        <v>19.989999999999998</v>
      </c>
      <c r="Y54">
        <v>6.67</v>
      </c>
      <c r="Z54">
        <v>6.67</v>
      </c>
      <c r="AA54">
        <v>220.87</v>
      </c>
      <c r="AB54">
        <v>44.18</v>
      </c>
      <c r="AC54">
        <v>93</v>
      </c>
      <c r="AD54">
        <v>46</v>
      </c>
      <c r="AE54">
        <v>96</v>
      </c>
      <c r="AF54">
        <v>48</v>
      </c>
      <c r="AG54">
        <v>6.67</v>
      </c>
      <c r="AH54">
        <v>14</v>
      </c>
      <c r="AI54">
        <v>14</v>
      </c>
      <c r="AJ54">
        <v>0</v>
      </c>
      <c r="AK54">
        <v>196</v>
      </c>
      <c r="AL54">
        <v>84</v>
      </c>
    </row>
    <row r="55" spans="1:38">
      <c r="A55" t="s">
        <v>97</v>
      </c>
      <c r="B55" s="35">
        <v>64.37</v>
      </c>
      <c r="C55" s="35">
        <v>59.4</v>
      </c>
      <c r="D55" s="94">
        <f t="shared" si="0"/>
        <v>91.4</v>
      </c>
      <c r="E55" s="35"/>
      <c r="F55" s="35"/>
      <c r="G55" s="35"/>
      <c r="H55" s="35"/>
      <c r="I55" s="35"/>
      <c r="J55" s="38">
        <v>15.09</v>
      </c>
      <c r="K55" s="38">
        <v>15.09</v>
      </c>
      <c r="L55" s="38">
        <v>15.47</v>
      </c>
      <c r="M55">
        <v>70.06</v>
      </c>
      <c r="N55">
        <v>271.64</v>
      </c>
      <c r="O55">
        <v>52.84</v>
      </c>
      <c r="P55">
        <v>0</v>
      </c>
      <c r="R55" s="94">
        <v>30.46</v>
      </c>
      <c r="S55" s="94">
        <v>30.47</v>
      </c>
      <c r="T55" s="94">
        <v>30.47</v>
      </c>
      <c r="U55">
        <v>1.07</v>
      </c>
      <c r="V55">
        <v>128.71</v>
      </c>
      <c r="W55">
        <v>1.53</v>
      </c>
      <c r="X55">
        <v>19.989999999999998</v>
      </c>
      <c r="Y55">
        <v>6.67</v>
      </c>
      <c r="Z55">
        <v>6.67</v>
      </c>
      <c r="AA55">
        <v>220.87</v>
      </c>
      <c r="AB55">
        <v>44.18</v>
      </c>
      <c r="AC55">
        <v>92</v>
      </c>
      <c r="AD55">
        <v>44</v>
      </c>
      <c r="AE55">
        <v>95</v>
      </c>
      <c r="AF55">
        <v>48</v>
      </c>
      <c r="AG55">
        <v>6.67</v>
      </c>
      <c r="AH55">
        <v>14</v>
      </c>
      <c r="AI55">
        <v>14</v>
      </c>
      <c r="AJ55">
        <v>0</v>
      </c>
      <c r="AK55">
        <v>196</v>
      </c>
      <c r="AL55">
        <v>84</v>
      </c>
    </row>
    <row r="56" spans="1:38">
      <c r="A56" t="s">
        <v>98</v>
      </c>
      <c r="B56" s="35">
        <v>64.37</v>
      </c>
      <c r="C56" s="35">
        <v>59.4</v>
      </c>
      <c r="D56" s="94">
        <f t="shared" si="0"/>
        <v>91.4</v>
      </c>
      <c r="E56" s="35"/>
      <c r="F56" s="35"/>
      <c r="G56" s="35"/>
      <c r="H56" s="35"/>
      <c r="I56" s="35"/>
      <c r="J56" s="38">
        <v>15.09</v>
      </c>
      <c r="K56" s="38">
        <v>15.09</v>
      </c>
      <c r="L56" s="38">
        <v>15.47</v>
      </c>
      <c r="M56">
        <v>70.06</v>
      </c>
      <c r="N56">
        <v>271.64</v>
      </c>
      <c r="O56">
        <v>52.84</v>
      </c>
      <c r="P56">
        <v>0</v>
      </c>
      <c r="R56" s="94">
        <v>30.46</v>
      </c>
      <c r="S56" s="94">
        <v>30.47</v>
      </c>
      <c r="T56" s="94">
        <v>30.47</v>
      </c>
      <c r="U56">
        <v>1.07</v>
      </c>
      <c r="V56">
        <v>126.3</v>
      </c>
      <c r="W56">
        <v>1.53</v>
      </c>
      <c r="X56">
        <v>19.989999999999998</v>
      </c>
      <c r="Y56">
        <v>6.67</v>
      </c>
      <c r="Z56">
        <v>6.67</v>
      </c>
      <c r="AA56">
        <v>220.87</v>
      </c>
      <c r="AB56">
        <v>44.18</v>
      </c>
      <c r="AC56">
        <v>92</v>
      </c>
      <c r="AD56">
        <v>44</v>
      </c>
      <c r="AE56">
        <v>93</v>
      </c>
      <c r="AF56">
        <v>47</v>
      </c>
      <c r="AG56">
        <v>6.67</v>
      </c>
      <c r="AH56">
        <v>14</v>
      </c>
      <c r="AI56">
        <v>14</v>
      </c>
      <c r="AJ56">
        <v>0</v>
      </c>
      <c r="AK56">
        <v>196</v>
      </c>
      <c r="AL56">
        <v>84</v>
      </c>
    </row>
    <row r="57" spans="1:38">
      <c r="A57" t="s">
        <v>99</v>
      </c>
      <c r="B57" s="35">
        <v>64.37</v>
      </c>
      <c r="C57" s="35">
        <v>59.4</v>
      </c>
      <c r="D57" s="94">
        <f t="shared" si="0"/>
        <v>91.4</v>
      </c>
      <c r="E57" s="35"/>
      <c r="F57" s="35"/>
      <c r="G57" s="35"/>
      <c r="H57" s="35"/>
      <c r="I57" s="35"/>
      <c r="J57" s="38">
        <v>15.09</v>
      </c>
      <c r="K57" s="38">
        <v>15.09</v>
      </c>
      <c r="L57" s="38">
        <v>15.47</v>
      </c>
      <c r="M57">
        <v>70.06</v>
      </c>
      <c r="N57">
        <v>271.64</v>
      </c>
      <c r="O57">
        <v>52.84</v>
      </c>
      <c r="P57">
        <v>0</v>
      </c>
      <c r="R57" s="94">
        <v>30.46</v>
      </c>
      <c r="S57" s="94">
        <v>30.47</v>
      </c>
      <c r="T57" s="94">
        <v>30.47</v>
      </c>
      <c r="U57">
        <v>1.07</v>
      </c>
      <c r="V57">
        <v>125.27</v>
      </c>
      <c r="W57">
        <v>1.53</v>
      </c>
      <c r="X57">
        <v>19.989999999999998</v>
      </c>
      <c r="Y57">
        <v>6.67</v>
      </c>
      <c r="Z57">
        <v>6.67</v>
      </c>
      <c r="AA57">
        <v>229.71</v>
      </c>
      <c r="AB57">
        <v>45.94</v>
      </c>
      <c r="AC57">
        <v>91</v>
      </c>
      <c r="AD57">
        <v>43</v>
      </c>
      <c r="AE57">
        <v>93</v>
      </c>
      <c r="AF57">
        <v>47</v>
      </c>
      <c r="AG57">
        <v>6.67</v>
      </c>
      <c r="AH57">
        <v>14</v>
      </c>
      <c r="AI57">
        <v>14</v>
      </c>
      <c r="AJ57">
        <v>0</v>
      </c>
      <c r="AK57">
        <v>193</v>
      </c>
      <c r="AL57">
        <v>82</v>
      </c>
    </row>
    <row r="58" spans="1:38">
      <c r="A58" t="s">
        <v>100</v>
      </c>
      <c r="B58" s="35">
        <v>64.37</v>
      </c>
      <c r="C58" s="35">
        <v>59.4</v>
      </c>
      <c r="D58" s="94">
        <f t="shared" si="0"/>
        <v>91.4</v>
      </c>
      <c r="E58" s="35"/>
      <c r="F58" s="35"/>
      <c r="G58" s="35"/>
      <c r="H58" s="35"/>
      <c r="I58" s="35"/>
      <c r="J58" s="38">
        <v>15.09</v>
      </c>
      <c r="K58" s="38">
        <v>15.09</v>
      </c>
      <c r="L58" s="38">
        <v>15.47</v>
      </c>
      <c r="M58">
        <v>70.06</v>
      </c>
      <c r="N58">
        <v>271.64</v>
      </c>
      <c r="O58">
        <v>52.84</v>
      </c>
      <c r="P58">
        <v>0</v>
      </c>
      <c r="R58" s="94">
        <v>30.46</v>
      </c>
      <c r="S58" s="94">
        <v>30.47</v>
      </c>
      <c r="T58" s="94">
        <v>30.47</v>
      </c>
      <c r="U58">
        <v>1.07</v>
      </c>
      <c r="V58">
        <v>121.06</v>
      </c>
      <c r="W58">
        <v>1.53</v>
      </c>
      <c r="X58">
        <v>19.989999999999998</v>
      </c>
      <c r="Y58">
        <v>6.67</v>
      </c>
      <c r="Z58">
        <v>6.67</v>
      </c>
      <c r="AA58">
        <v>229.71</v>
      </c>
      <c r="AB58">
        <v>45.94</v>
      </c>
      <c r="AC58">
        <v>91</v>
      </c>
      <c r="AD58">
        <v>42</v>
      </c>
      <c r="AE58">
        <v>91</v>
      </c>
      <c r="AF58">
        <v>46</v>
      </c>
      <c r="AG58">
        <v>6.67</v>
      </c>
      <c r="AH58">
        <v>14</v>
      </c>
      <c r="AI58">
        <v>14</v>
      </c>
      <c r="AJ58">
        <v>0</v>
      </c>
      <c r="AK58">
        <v>189</v>
      </c>
      <c r="AL58">
        <v>81</v>
      </c>
    </row>
    <row r="59" spans="1:38">
      <c r="A59" t="s">
        <v>101</v>
      </c>
      <c r="B59" s="35">
        <v>82.59</v>
      </c>
      <c r="C59" s="35">
        <v>59.4</v>
      </c>
      <c r="D59" s="94">
        <f t="shared" si="0"/>
        <v>91.4</v>
      </c>
      <c r="E59" s="35"/>
      <c r="F59" s="35"/>
      <c r="G59" s="35"/>
      <c r="H59" s="35"/>
      <c r="I59" s="35"/>
      <c r="J59" s="38">
        <v>14.76</v>
      </c>
      <c r="K59" s="38">
        <v>14.76</v>
      </c>
      <c r="L59" s="38">
        <v>15.14</v>
      </c>
      <c r="M59">
        <v>70.06</v>
      </c>
      <c r="N59">
        <v>271.64</v>
      </c>
      <c r="O59">
        <v>52.84</v>
      </c>
      <c r="P59">
        <v>0</v>
      </c>
      <c r="R59" s="94">
        <v>30.46</v>
      </c>
      <c r="S59" s="94">
        <v>30.47</v>
      </c>
      <c r="T59" s="94">
        <v>30.47</v>
      </c>
      <c r="U59">
        <v>1.07</v>
      </c>
      <c r="V59">
        <v>116.09</v>
      </c>
      <c r="W59">
        <v>1.53</v>
      </c>
      <c r="X59">
        <v>19.989999999999998</v>
      </c>
      <c r="Y59">
        <v>6.67</v>
      </c>
      <c r="Z59">
        <v>6.67</v>
      </c>
      <c r="AA59">
        <v>226.67</v>
      </c>
      <c r="AB59">
        <v>45.33</v>
      </c>
      <c r="AC59">
        <v>89</v>
      </c>
      <c r="AD59">
        <v>40</v>
      </c>
      <c r="AE59">
        <v>89</v>
      </c>
      <c r="AF59">
        <v>44</v>
      </c>
      <c r="AG59">
        <v>6.67</v>
      </c>
      <c r="AH59">
        <v>14</v>
      </c>
      <c r="AI59">
        <v>14</v>
      </c>
      <c r="AJ59">
        <v>0</v>
      </c>
      <c r="AK59">
        <v>182</v>
      </c>
      <c r="AL59">
        <v>78</v>
      </c>
    </row>
    <row r="60" spans="1:38">
      <c r="A60" t="s">
        <v>102</v>
      </c>
      <c r="B60" s="35">
        <v>82.59</v>
      </c>
      <c r="C60" s="35">
        <v>59.4</v>
      </c>
      <c r="D60" s="94">
        <f t="shared" si="0"/>
        <v>91.4</v>
      </c>
      <c r="E60" s="35"/>
      <c r="F60" s="35"/>
      <c r="G60" s="35"/>
      <c r="H60" s="35"/>
      <c r="I60" s="35"/>
      <c r="J60" s="38">
        <v>14.3</v>
      </c>
      <c r="K60" s="38">
        <v>14.3</v>
      </c>
      <c r="L60" s="38">
        <v>14.65</v>
      </c>
      <c r="M60">
        <v>70.06</v>
      </c>
      <c r="N60">
        <v>271.64</v>
      </c>
      <c r="O60">
        <v>52.84</v>
      </c>
      <c r="P60">
        <v>0</v>
      </c>
      <c r="R60" s="94">
        <v>30.46</v>
      </c>
      <c r="S60" s="94">
        <v>30.47</v>
      </c>
      <c r="T60" s="94">
        <v>30.47</v>
      </c>
      <c r="U60">
        <v>1.07</v>
      </c>
      <c r="V60">
        <v>110.77</v>
      </c>
      <c r="W60">
        <v>1.53</v>
      </c>
      <c r="X60">
        <v>19.989999999999998</v>
      </c>
      <c r="Y60">
        <v>6.67</v>
      </c>
      <c r="Z60">
        <v>6.67</v>
      </c>
      <c r="AA60">
        <v>225.68</v>
      </c>
      <c r="AB60">
        <v>45.14</v>
      </c>
      <c r="AC60">
        <v>87</v>
      </c>
      <c r="AD60">
        <v>39</v>
      </c>
      <c r="AE60">
        <v>85</v>
      </c>
      <c r="AF60">
        <v>43</v>
      </c>
      <c r="AG60">
        <v>6.67</v>
      </c>
      <c r="AH60">
        <v>14</v>
      </c>
      <c r="AI60">
        <v>14</v>
      </c>
      <c r="AJ60">
        <v>0</v>
      </c>
      <c r="AK60">
        <v>175</v>
      </c>
      <c r="AL60">
        <v>75</v>
      </c>
    </row>
    <row r="61" spans="1:38">
      <c r="A61" t="s">
        <v>103</v>
      </c>
      <c r="B61" s="35">
        <v>64.37</v>
      </c>
      <c r="C61" s="35">
        <v>59.4</v>
      </c>
      <c r="D61" s="94">
        <f t="shared" si="0"/>
        <v>91.4</v>
      </c>
      <c r="E61" s="35"/>
      <c r="F61" s="35"/>
      <c r="G61" s="35"/>
      <c r="H61" s="35"/>
      <c r="I61" s="35"/>
      <c r="J61" s="38">
        <v>13.62</v>
      </c>
      <c r="K61" s="38">
        <v>13.62</v>
      </c>
      <c r="L61" s="38">
        <v>13.96</v>
      </c>
      <c r="M61">
        <v>70.06</v>
      </c>
      <c r="N61">
        <v>271.64</v>
      </c>
      <c r="O61">
        <v>52.84</v>
      </c>
      <c r="P61">
        <v>0</v>
      </c>
      <c r="R61" s="94">
        <v>30.46</v>
      </c>
      <c r="S61" s="94">
        <v>30.47</v>
      </c>
      <c r="T61" s="94">
        <v>30.47</v>
      </c>
      <c r="U61">
        <v>1.07</v>
      </c>
      <c r="V61">
        <v>104.92</v>
      </c>
      <c r="W61">
        <v>1.53</v>
      </c>
      <c r="X61">
        <v>19.989999999999998</v>
      </c>
      <c r="Y61">
        <v>6.67</v>
      </c>
      <c r="Z61">
        <v>6.67</v>
      </c>
      <c r="AA61">
        <v>233.33</v>
      </c>
      <c r="AB61">
        <v>46.67</v>
      </c>
      <c r="AC61">
        <v>84</v>
      </c>
      <c r="AD61">
        <v>37</v>
      </c>
      <c r="AE61">
        <v>82</v>
      </c>
      <c r="AF61">
        <v>41</v>
      </c>
      <c r="AG61">
        <v>6.67</v>
      </c>
      <c r="AH61">
        <v>14</v>
      </c>
      <c r="AI61">
        <v>14</v>
      </c>
      <c r="AJ61">
        <v>0</v>
      </c>
      <c r="AK61">
        <v>165</v>
      </c>
      <c r="AL61">
        <v>70</v>
      </c>
    </row>
    <row r="62" spans="1:38">
      <c r="A62" t="s">
        <v>104</v>
      </c>
      <c r="B62" s="35">
        <v>64.37</v>
      </c>
      <c r="C62" s="35">
        <v>59.4</v>
      </c>
      <c r="D62" s="94">
        <f t="shared" si="0"/>
        <v>91.4</v>
      </c>
      <c r="E62" s="35"/>
      <c r="F62" s="35"/>
      <c r="G62" s="35"/>
      <c r="H62" s="35"/>
      <c r="I62" s="35"/>
      <c r="J62" s="38">
        <v>12.77</v>
      </c>
      <c r="K62" s="38">
        <v>12.77</v>
      </c>
      <c r="L62" s="38">
        <v>13.08</v>
      </c>
      <c r="M62">
        <v>70.06</v>
      </c>
      <c r="N62">
        <v>271.64</v>
      </c>
      <c r="O62">
        <v>52.84</v>
      </c>
      <c r="P62">
        <v>0</v>
      </c>
      <c r="R62" s="94">
        <v>30.46</v>
      </c>
      <c r="S62" s="94">
        <v>30.47</v>
      </c>
      <c r="T62" s="94">
        <v>30.47</v>
      </c>
      <c r="U62">
        <v>1.07</v>
      </c>
      <c r="V62">
        <v>98.76</v>
      </c>
      <c r="W62">
        <v>1.53</v>
      </c>
      <c r="X62">
        <v>19.989999999999998</v>
      </c>
      <c r="Y62">
        <v>6.67</v>
      </c>
      <c r="Z62">
        <v>6.67</v>
      </c>
      <c r="AA62">
        <v>223.99</v>
      </c>
      <c r="AB62">
        <v>44.8</v>
      </c>
      <c r="AC62">
        <v>80</v>
      </c>
      <c r="AD62">
        <v>35</v>
      </c>
      <c r="AE62">
        <v>78</v>
      </c>
      <c r="AF62">
        <v>39</v>
      </c>
      <c r="AG62">
        <v>6.67</v>
      </c>
      <c r="AH62">
        <v>14</v>
      </c>
      <c r="AI62">
        <v>14</v>
      </c>
      <c r="AJ62">
        <v>0</v>
      </c>
      <c r="AK62">
        <v>154</v>
      </c>
      <c r="AL62">
        <v>66</v>
      </c>
    </row>
    <row r="63" spans="1:38">
      <c r="A63" t="s">
        <v>105</v>
      </c>
      <c r="B63" s="35">
        <v>64.37</v>
      </c>
      <c r="C63" s="35">
        <v>59.4</v>
      </c>
      <c r="D63" s="94">
        <f t="shared" si="0"/>
        <v>93.9</v>
      </c>
      <c r="E63" s="35"/>
      <c r="F63" s="35"/>
      <c r="G63" s="35"/>
      <c r="H63" s="35"/>
      <c r="I63" s="35"/>
      <c r="J63" s="38">
        <v>11.9</v>
      </c>
      <c r="K63" s="38">
        <v>11.9</v>
      </c>
      <c r="L63" s="38">
        <v>12.2</v>
      </c>
      <c r="M63">
        <v>70.06</v>
      </c>
      <c r="N63">
        <v>271.64</v>
      </c>
      <c r="O63">
        <v>52.84</v>
      </c>
      <c r="P63">
        <v>0</v>
      </c>
      <c r="R63" s="94">
        <v>31.3</v>
      </c>
      <c r="S63" s="94">
        <v>31.3</v>
      </c>
      <c r="T63" s="94">
        <v>31.3</v>
      </c>
      <c r="U63">
        <v>1.1399999999999999</v>
      </c>
      <c r="V63">
        <v>90.8</v>
      </c>
      <c r="W63">
        <v>1.53</v>
      </c>
      <c r="X63">
        <v>19.989999999999998</v>
      </c>
      <c r="Y63">
        <v>6.67</v>
      </c>
      <c r="Z63">
        <v>6.67</v>
      </c>
      <c r="AA63">
        <v>211.8</v>
      </c>
      <c r="AB63">
        <v>42.36</v>
      </c>
      <c r="AC63">
        <v>75</v>
      </c>
      <c r="AD63">
        <v>34</v>
      </c>
      <c r="AE63">
        <v>72</v>
      </c>
      <c r="AF63">
        <v>36</v>
      </c>
      <c r="AG63">
        <v>6.67</v>
      </c>
      <c r="AH63">
        <v>14</v>
      </c>
      <c r="AI63">
        <v>14</v>
      </c>
      <c r="AJ63">
        <v>0</v>
      </c>
      <c r="AK63">
        <v>147</v>
      </c>
      <c r="AL63">
        <v>63</v>
      </c>
    </row>
    <row r="64" spans="1:38">
      <c r="A64" t="s">
        <v>106</v>
      </c>
      <c r="B64" s="35">
        <v>64.37</v>
      </c>
      <c r="C64" s="35">
        <v>59.4</v>
      </c>
      <c r="D64" s="94">
        <f t="shared" si="0"/>
        <v>93.9</v>
      </c>
      <c r="E64" s="35"/>
      <c r="F64" s="35"/>
      <c r="G64" s="35"/>
      <c r="H64" s="35"/>
      <c r="I64" s="35"/>
      <c r="J64" s="38">
        <v>10.87</v>
      </c>
      <c r="K64" s="38">
        <v>10.87</v>
      </c>
      <c r="L64" s="38">
        <v>11.14</v>
      </c>
      <c r="M64">
        <v>70.06</v>
      </c>
      <c r="N64">
        <v>271.64</v>
      </c>
      <c r="O64">
        <v>52.84</v>
      </c>
      <c r="P64">
        <v>0</v>
      </c>
      <c r="R64" s="94">
        <v>31.3</v>
      </c>
      <c r="S64" s="94">
        <v>31.3</v>
      </c>
      <c r="T64" s="94">
        <v>31.3</v>
      </c>
      <c r="U64">
        <v>1.1399999999999999</v>
      </c>
      <c r="V64">
        <v>84.01</v>
      </c>
      <c r="W64">
        <v>1.53</v>
      </c>
      <c r="X64">
        <v>19.989999999999998</v>
      </c>
      <c r="Y64">
        <v>6.67</v>
      </c>
      <c r="Z64">
        <v>6.67</v>
      </c>
      <c r="AA64">
        <v>197.96</v>
      </c>
      <c r="AB64">
        <v>39.590000000000003</v>
      </c>
      <c r="AC64">
        <v>70</v>
      </c>
      <c r="AD64">
        <v>32</v>
      </c>
      <c r="AE64">
        <v>65</v>
      </c>
      <c r="AF64">
        <v>33</v>
      </c>
      <c r="AG64">
        <v>6.67</v>
      </c>
      <c r="AH64">
        <v>14</v>
      </c>
      <c r="AI64">
        <v>14</v>
      </c>
      <c r="AJ64">
        <v>0</v>
      </c>
      <c r="AK64">
        <v>130</v>
      </c>
      <c r="AL64">
        <v>55</v>
      </c>
    </row>
    <row r="65" spans="1:38">
      <c r="A65" t="s">
        <v>107</v>
      </c>
      <c r="B65" s="35">
        <v>64.37</v>
      </c>
      <c r="C65" s="35">
        <v>59.4</v>
      </c>
      <c r="D65" s="94">
        <f t="shared" si="0"/>
        <v>92.76</v>
      </c>
      <c r="E65" s="35"/>
      <c r="F65" s="35"/>
      <c r="G65" s="35"/>
      <c r="H65" s="35"/>
      <c r="I65" s="35"/>
      <c r="J65" s="38">
        <v>9.7899999999999991</v>
      </c>
      <c r="K65" s="38">
        <v>9.7899999999999991</v>
      </c>
      <c r="L65" s="38">
        <v>10.029999999999999</v>
      </c>
      <c r="M65">
        <v>70.06</v>
      </c>
      <c r="N65">
        <v>271.64</v>
      </c>
      <c r="O65">
        <v>52.84</v>
      </c>
      <c r="P65">
        <v>0</v>
      </c>
      <c r="R65" s="94">
        <v>32.880000000000003</v>
      </c>
      <c r="S65" s="94">
        <v>27</v>
      </c>
      <c r="T65" s="94">
        <v>32.880000000000003</v>
      </c>
      <c r="U65">
        <v>1.1399999999999999</v>
      </c>
      <c r="V65">
        <v>76.28</v>
      </c>
      <c r="W65">
        <v>1.53</v>
      </c>
      <c r="X65">
        <v>19.989999999999998</v>
      </c>
      <c r="Y65">
        <v>6.67</v>
      </c>
      <c r="Z65">
        <v>6.67</v>
      </c>
      <c r="AA65">
        <v>182.87</v>
      </c>
      <c r="AB65">
        <v>36.58</v>
      </c>
      <c r="AC65">
        <v>65</v>
      </c>
      <c r="AD65">
        <v>29</v>
      </c>
      <c r="AE65">
        <v>59</v>
      </c>
      <c r="AF65">
        <v>29</v>
      </c>
      <c r="AG65">
        <v>6.67</v>
      </c>
      <c r="AH65">
        <v>14</v>
      </c>
      <c r="AI65">
        <v>14</v>
      </c>
      <c r="AJ65">
        <v>0</v>
      </c>
      <c r="AK65">
        <v>116</v>
      </c>
      <c r="AL65">
        <v>49</v>
      </c>
    </row>
    <row r="66" spans="1:38">
      <c r="A66" t="s">
        <v>108</v>
      </c>
      <c r="B66" s="35">
        <v>64.37</v>
      </c>
      <c r="C66" s="35">
        <v>59.4</v>
      </c>
      <c r="D66" s="94">
        <f t="shared" si="0"/>
        <v>84.83</v>
      </c>
      <c r="E66" s="35"/>
      <c r="F66" s="35"/>
      <c r="G66" s="35"/>
      <c r="H66" s="35"/>
      <c r="I66" s="35"/>
      <c r="J66" s="38">
        <v>8.68</v>
      </c>
      <c r="K66" s="38">
        <v>8.68</v>
      </c>
      <c r="L66" s="38">
        <v>8.9</v>
      </c>
      <c r="M66">
        <v>70.06</v>
      </c>
      <c r="N66">
        <v>271.64</v>
      </c>
      <c r="O66">
        <v>52.84</v>
      </c>
      <c r="P66">
        <v>0</v>
      </c>
      <c r="R66" s="94">
        <v>32.909999999999997</v>
      </c>
      <c r="S66" s="94">
        <v>19</v>
      </c>
      <c r="T66" s="94">
        <v>32.92</v>
      </c>
      <c r="U66">
        <v>1.1399999999999999</v>
      </c>
      <c r="V66">
        <v>68.42</v>
      </c>
      <c r="W66">
        <v>1.53</v>
      </c>
      <c r="X66">
        <v>19.989999999999998</v>
      </c>
      <c r="Y66">
        <v>6.67</v>
      </c>
      <c r="Z66">
        <v>6.67</v>
      </c>
      <c r="AA66">
        <v>166.61</v>
      </c>
      <c r="AB66">
        <v>33.32</v>
      </c>
      <c r="AC66">
        <v>58</v>
      </c>
      <c r="AD66">
        <v>26</v>
      </c>
      <c r="AE66">
        <v>51</v>
      </c>
      <c r="AF66">
        <v>25</v>
      </c>
      <c r="AG66">
        <v>6.67</v>
      </c>
      <c r="AH66">
        <v>14</v>
      </c>
      <c r="AI66">
        <v>14</v>
      </c>
      <c r="AJ66">
        <v>0</v>
      </c>
      <c r="AK66">
        <v>102</v>
      </c>
      <c r="AL66">
        <v>43</v>
      </c>
    </row>
    <row r="67" spans="1:38">
      <c r="A67" t="s">
        <v>109</v>
      </c>
      <c r="B67" s="35">
        <v>112.19</v>
      </c>
      <c r="C67" s="35">
        <v>70.73</v>
      </c>
      <c r="D67" s="94">
        <f t="shared" si="0"/>
        <v>77</v>
      </c>
      <c r="E67" s="35"/>
      <c r="F67" s="35"/>
      <c r="G67" s="35"/>
      <c r="H67" s="35"/>
      <c r="I67" s="35"/>
      <c r="J67" s="38">
        <v>7.5</v>
      </c>
      <c r="K67" s="38">
        <v>7.5</v>
      </c>
      <c r="L67" s="38">
        <v>7.68</v>
      </c>
      <c r="M67">
        <v>65.92</v>
      </c>
      <c r="N67">
        <v>271.64</v>
      </c>
      <c r="O67">
        <v>100.09</v>
      </c>
      <c r="P67">
        <v>0</v>
      </c>
      <c r="R67" s="94">
        <v>33</v>
      </c>
      <c r="S67" s="94">
        <v>11</v>
      </c>
      <c r="T67" s="94">
        <v>33</v>
      </c>
      <c r="U67">
        <v>1.1399999999999999</v>
      </c>
      <c r="V67">
        <v>59.68</v>
      </c>
      <c r="W67">
        <v>1.57</v>
      </c>
      <c r="X67">
        <v>19.989999999999998</v>
      </c>
      <c r="Y67">
        <v>6.67</v>
      </c>
      <c r="Z67">
        <v>6.67</v>
      </c>
      <c r="AA67">
        <v>149.15</v>
      </c>
      <c r="AB67">
        <v>29.83</v>
      </c>
      <c r="AC67">
        <v>52</v>
      </c>
      <c r="AD67">
        <v>23</v>
      </c>
      <c r="AE67">
        <v>44</v>
      </c>
      <c r="AF67">
        <v>22</v>
      </c>
      <c r="AG67">
        <v>6.67</v>
      </c>
      <c r="AH67">
        <v>14</v>
      </c>
      <c r="AI67">
        <v>14</v>
      </c>
      <c r="AJ67">
        <v>0</v>
      </c>
      <c r="AK67">
        <v>88</v>
      </c>
      <c r="AL67">
        <v>37</v>
      </c>
    </row>
    <row r="68" spans="1:38">
      <c r="A68" t="s">
        <v>110</v>
      </c>
      <c r="B68" s="35">
        <v>112.19</v>
      </c>
      <c r="C68" s="35">
        <v>78.33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6.29</v>
      </c>
      <c r="K68" s="38">
        <v>6.29</v>
      </c>
      <c r="L68" s="38">
        <v>6.46</v>
      </c>
      <c r="M68">
        <v>65.92</v>
      </c>
      <c r="N68">
        <v>271.64</v>
      </c>
      <c r="O68">
        <v>100.09</v>
      </c>
      <c r="P68">
        <v>0</v>
      </c>
      <c r="R68" s="94">
        <v>33</v>
      </c>
      <c r="S68" s="94">
        <v>5</v>
      </c>
      <c r="T68" s="94">
        <v>33</v>
      </c>
      <c r="U68">
        <v>1.1399999999999999</v>
      </c>
      <c r="V68">
        <v>50.21</v>
      </c>
      <c r="W68">
        <v>1.57</v>
      </c>
      <c r="X68">
        <v>19.989999999999998</v>
      </c>
      <c r="Y68">
        <v>6.67</v>
      </c>
      <c r="Z68">
        <v>6.67</v>
      </c>
      <c r="AA68">
        <v>130.26</v>
      </c>
      <c r="AB68">
        <v>26.05</v>
      </c>
      <c r="AC68">
        <v>44</v>
      </c>
      <c r="AD68">
        <v>19</v>
      </c>
      <c r="AE68">
        <v>36</v>
      </c>
      <c r="AF68">
        <v>18</v>
      </c>
      <c r="AG68">
        <v>6.67</v>
      </c>
      <c r="AH68">
        <v>14</v>
      </c>
      <c r="AI68">
        <v>14</v>
      </c>
      <c r="AJ68">
        <v>0</v>
      </c>
      <c r="AK68">
        <v>74</v>
      </c>
      <c r="AL68">
        <v>31</v>
      </c>
    </row>
    <row r="69" spans="1:38">
      <c r="A69" t="s">
        <v>111</v>
      </c>
      <c r="B69" s="35">
        <v>130.41999999999999</v>
      </c>
      <c r="C69" s="35">
        <v>86.66</v>
      </c>
      <c r="D69" s="94">
        <f t="shared" si="1"/>
        <v>67</v>
      </c>
      <c r="E69" s="35"/>
      <c r="F69" s="35"/>
      <c r="G69" s="35"/>
      <c r="H69" s="35"/>
      <c r="I69" s="35"/>
      <c r="J69" s="38">
        <v>5.0599999999999996</v>
      </c>
      <c r="K69" s="38">
        <v>5.0599999999999996</v>
      </c>
      <c r="L69" s="38">
        <v>5.19</v>
      </c>
      <c r="M69">
        <v>65.92</v>
      </c>
      <c r="N69">
        <v>271.64</v>
      </c>
      <c r="O69">
        <v>100.09</v>
      </c>
      <c r="P69">
        <v>0</v>
      </c>
      <c r="R69" s="94">
        <v>33</v>
      </c>
      <c r="S69" s="94">
        <v>1</v>
      </c>
      <c r="T69" s="94">
        <v>33</v>
      </c>
      <c r="U69">
        <v>1.1399999999999999</v>
      </c>
      <c r="V69">
        <v>38.67</v>
      </c>
      <c r="W69">
        <v>1.57</v>
      </c>
      <c r="X69">
        <v>19.989999999999998</v>
      </c>
      <c r="Y69">
        <v>6.67</v>
      </c>
      <c r="Z69">
        <v>6.67</v>
      </c>
      <c r="AA69">
        <v>109.72</v>
      </c>
      <c r="AB69">
        <v>21.95</v>
      </c>
      <c r="AC69">
        <v>37</v>
      </c>
      <c r="AD69">
        <v>14</v>
      </c>
      <c r="AE69">
        <v>28</v>
      </c>
      <c r="AF69">
        <v>14</v>
      </c>
      <c r="AG69">
        <v>6.67</v>
      </c>
      <c r="AH69">
        <v>14</v>
      </c>
      <c r="AI69">
        <v>14</v>
      </c>
      <c r="AJ69">
        <v>0</v>
      </c>
      <c r="AK69">
        <v>60</v>
      </c>
      <c r="AL69">
        <v>25</v>
      </c>
    </row>
    <row r="70" spans="1:38">
      <c r="A70" t="s">
        <v>112</v>
      </c>
      <c r="B70" s="35">
        <v>130.41999999999999</v>
      </c>
      <c r="C70" s="35">
        <v>86.66</v>
      </c>
      <c r="D70" s="94">
        <f t="shared" si="1"/>
        <v>52.2</v>
      </c>
      <c r="E70" s="35"/>
      <c r="F70" s="35"/>
      <c r="G70" s="35"/>
      <c r="H70" s="35"/>
      <c r="I70" s="35"/>
      <c r="J70" s="38">
        <v>3.66</v>
      </c>
      <c r="K70" s="38">
        <v>3.66</v>
      </c>
      <c r="L70" s="38">
        <v>3.75</v>
      </c>
      <c r="M70">
        <v>65.92</v>
      </c>
      <c r="N70">
        <v>271.64</v>
      </c>
      <c r="O70">
        <v>100.09</v>
      </c>
      <c r="P70">
        <v>0</v>
      </c>
      <c r="R70" s="94">
        <v>29.71</v>
      </c>
      <c r="S70" s="94">
        <v>0</v>
      </c>
      <c r="T70" s="94">
        <v>22.49</v>
      </c>
      <c r="U70">
        <v>1.1399999999999999</v>
      </c>
      <c r="V70">
        <v>30.13</v>
      </c>
      <c r="W70">
        <v>1.57</v>
      </c>
      <c r="X70">
        <v>19.989999999999998</v>
      </c>
      <c r="Y70">
        <v>6.67</v>
      </c>
      <c r="Z70">
        <v>6.67</v>
      </c>
      <c r="AA70">
        <v>88</v>
      </c>
      <c r="AB70">
        <v>17.600000000000001</v>
      </c>
      <c r="AC70">
        <v>27</v>
      </c>
      <c r="AD70">
        <v>7</v>
      </c>
      <c r="AE70">
        <v>21</v>
      </c>
      <c r="AF70">
        <v>11</v>
      </c>
      <c r="AG70">
        <v>6.67</v>
      </c>
      <c r="AH70">
        <v>14</v>
      </c>
      <c r="AI70">
        <v>14</v>
      </c>
      <c r="AJ70">
        <v>0</v>
      </c>
      <c r="AK70">
        <v>46</v>
      </c>
      <c r="AL70">
        <v>19</v>
      </c>
    </row>
    <row r="71" spans="1:38">
      <c r="A71" t="s">
        <v>113</v>
      </c>
      <c r="B71" s="35">
        <v>130.41999999999999</v>
      </c>
      <c r="C71" s="35">
        <v>86.66</v>
      </c>
      <c r="D71" s="94">
        <f t="shared" si="1"/>
        <v>30.91</v>
      </c>
      <c r="E71" s="35"/>
      <c r="F71" s="35"/>
      <c r="G71" s="35"/>
      <c r="H71" s="35"/>
      <c r="I71" s="35"/>
      <c r="J71" s="38">
        <v>2.69</v>
      </c>
      <c r="K71" s="38">
        <v>2.69</v>
      </c>
      <c r="L71" s="38">
        <v>2.76</v>
      </c>
      <c r="M71">
        <v>65.92</v>
      </c>
      <c r="N71">
        <v>271.64</v>
      </c>
      <c r="O71">
        <v>100.09</v>
      </c>
      <c r="P71">
        <v>0</v>
      </c>
      <c r="R71" s="94">
        <v>17.64</v>
      </c>
      <c r="S71" s="94">
        <v>0</v>
      </c>
      <c r="T71" s="94">
        <v>13.27</v>
      </c>
      <c r="U71">
        <v>1.03</v>
      </c>
      <c r="V71">
        <v>22.21</v>
      </c>
      <c r="W71">
        <v>1.57</v>
      </c>
      <c r="X71">
        <v>19.989999999999998</v>
      </c>
      <c r="Y71">
        <v>6.67</v>
      </c>
      <c r="Z71">
        <v>6.67</v>
      </c>
      <c r="AA71">
        <v>66.17</v>
      </c>
      <c r="AB71">
        <v>13.23</v>
      </c>
      <c r="AC71">
        <v>17</v>
      </c>
      <c r="AD71">
        <v>5</v>
      </c>
      <c r="AE71">
        <v>15</v>
      </c>
      <c r="AF71">
        <v>7</v>
      </c>
      <c r="AG71">
        <v>6.67</v>
      </c>
      <c r="AH71">
        <v>14</v>
      </c>
      <c r="AI71">
        <v>14</v>
      </c>
      <c r="AJ71">
        <v>0</v>
      </c>
      <c r="AK71">
        <v>32</v>
      </c>
      <c r="AL71">
        <v>13</v>
      </c>
    </row>
    <row r="72" spans="1:38">
      <c r="A72" t="s">
        <v>114</v>
      </c>
      <c r="B72" s="35">
        <v>130.41999999999999</v>
      </c>
      <c r="C72" s="35">
        <v>86.66</v>
      </c>
      <c r="D72" s="94">
        <f t="shared" si="1"/>
        <v>16.28</v>
      </c>
      <c r="E72" s="35"/>
      <c r="F72" s="35"/>
      <c r="G72" s="35"/>
      <c r="H72" s="35"/>
      <c r="I72" s="35"/>
      <c r="J72" s="38">
        <v>2.0499999999999998</v>
      </c>
      <c r="K72" s="38">
        <v>2.0499999999999998</v>
      </c>
      <c r="L72" s="38">
        <v>2.11</v>
      </c>
      <c r="M72">
        <v>114.9</v>
      </c>
      <c r="N72">
        <v>271.64</v>
      </c>
      <c r="O72">
        <v>100.09</v>
      </c>
      <c r="P72">
        <v>0</v>
      </c>
      <c r="R72" s="94">
        <v>8.9700000000000006</v>
      </c>
      <c r="S72" s="94">
        <v>0</v>
      </c>
      <c r="T72" s="94">
        <v>7.31</v>
      </c>
      <c r="U72">
        <v>1.03</v>
      </c>
      <c r="V72">
        <v>13.02</v>
      </c>
      <c r="W72">
        <v>1.57</v>
      </c>
      <c r="X72">
        <v>19.989999999999998</v>
      </c>
      <c r="Y72">
        <v>6.67</v>
      </c>
      <c r="Z72">
        <v>6.67</v>
      </c>
      <c r="AA72">
        <v>45.85</v>
      </c>
      <c r="AB72">
        <v>9.17</v>
      </c>
      <c r="AC72">
        <v>10</v>
      </c>
      <c r="AD72">
        <v>2</v>
      </c>
      <c r="AE72">
        <v>8</v>
      </c>
      <c r="AF72">
        <v>4</v>
      </c>
      <c r="AG72">
        <v>6.67</v>
      </c>
      <c r="AH72">
        <v>14</v>
      </c>
      <c r="AI72">
        <v>14</v>
      </c>
      <c r="AJ72">
        <v>0</v>
      </c>
      <c r="AK72">
        <v>18</v>
      </c>
      <c r="AL72">
        <v>7</v>
      </c>
    </row>
    <row r="73" spans="1:38">
      <c r="A73" t="s">
        <v>115</v>
      </c>
      <c r="B73" s="35">
        <v>130.41999999999999</v>
      </c>
      <c r="C73" s="35">
        <v>86.66</v>
      </c>
      <c r="D73" s="94">
        <f t="shared" si="1"/>
        <v>7.75</v>
      </c>
      <c r="E73" s="35"/>
      <c r="F73" s="35"/>
      <c r="G73" s="35"/>
      <c r="H73" s="35"/>
      <c r="I73" s="35"/>
      <c r="J73" s="38">
        <v>1.39</v>
      </c>
      <c r="K73" s="38">
        <v>1.39</v>
      </c>
      <c r="L73" s="38">
        <v>1.43</v>
      </c>
      <c r="M73">
        <v>114.9</v>
      </c>
      <c r="N73">
        <v>271.64</v>
      </c>
      <c r="O73">
        <v>100.09</v>
      </c>
      <c r="P73">
        <v>0</v>
      </c>
      <c r="R73" s="94">
        <v>3.96</v>
      </c>
      <c r="S73" s="94">
        <v>0</v>
      </c>
      <c r="T73" s="94">
        <v>3.79</v>
      </c>
      <c r="U73">
        <v>1.03</v>
      </c>
      <c r="V73">
        <v>3.42</v>
      </c>
      <c r="W73">
        <v>1.57</v>
      </c>
      <c r="X73">
        <v>19.989999999999998</v>
      </c>
      <c r="Y73">
        <v>6.67</v>
      </c>
      <c r="Z73">
        <v>6.67</v>
      </c>
      <c r="AA73">
        <v>27.95</v>
      </c>
      <c r="AB73">
        <v>5.59</v>
      </c>
      <c r="AC73">
        <v>7</v>
      </c>
      <c r="AD73">
        <v>0</v>
      </c>
      <c r="AE73">
        <v>3</v>
      </c>
      <c r="AF73">
        <v>2</v>
      </c>
      <c r="AG73">
        <v>6.67</v>
      </c>
      <c r="AH73">
        <v>14</v>
      </c>
      <c r="AI73">
        <v>14</v>
      </c>
      <c r="AJ73">
        <v>0</v>
      </c>
      <c r="AK73">
        <v>7</v>
      </c>
      <c r="AL73">
        <v>3</v>
      </c>
    </row>
    <row r="74" spans="1:38">
      <c r="A74" t="s">
        <v>116</v>
      </c>
      <c r="B74" s="35">
        <v>130.41999999999999</v>
      </c>
      <c r="C74" s="35">
        <v>86.66</v>
      </c>
      <c r="D74" s="94">
        <f t="shared" si="1"/>
        <v>2.92</v>
      </c>
      <c r="E74" s="35"/>
      <c r="F74" s="35"/>
      <c r="G74" s="35"/>
      <c r="H74" s="35"/>
      <c r="I74" s="35"/>
      <c r="J74" s="38">
        <v>0.82</v>
      </c>
      <c r="K74" s="38">
        <v>0.82</v>
      </c>
      <c r="L74" s="38">
        <v>0.84</v>
      </c>
      <c r="M74">
        <v>114.9</v>
      </c>
      <c r="N74">
        <v>271.64</v>
      </c>
      <c r="O74">
        <v>100.09</v>
      </c>
      <c r="P74">
        <v>0</v>
      </c>
      <c r="R74" s="94">
        <v>1.1299999999999999</v>
      </c>
      <c r="S74" s="94">
        <v>0</v>
      </c>
      <c r="T74" s="94">
        <v>1.79</v>
      </c>
      <c r="U74">
        <v>1.03</v>
      </c>
      <c r="V74">
        <v>0</v>
      </c>
      <c r="W74">
        <v>1.57</v>
      </c>
      <c r="X74">
        <v>19.989999999999998</v>
      </c>
      <c r="Y74">
        <v>6.67</v>
      </c>
      <c r="Z74">
        <v>6.67</v>
      </c>
      <c r="AA74">
        <v>14.87</v>
      </c>
      <c r="AB74">
        <v>2.98</v>
      </c>
      <c r="AC74">
        <v>3</v>
      </c>
      <c r="AD74">
        <v>0</v>
      </c>
      <c r="AE74">
        <v>1</v>
      </c>
      <c r="AF74">
        <v>0</v>
      </c>
      <c r="AG74">
        <v>6.67</v>
      </c>
      <c r="AH74">
        <v>14</v>
      </c>
      <c r="AI74">
        <v>14</v>
      </c>
      <c r="AJ74">
        <v>0</v>
      </c>
      <c r="AK74">
        <v>4</v>
      </c>
      <c r="AL74">
        <v>1</v>
      </c>
    </row>
    <row r="75" spans="1:38">
      <c r="A75" t="s">
        <v>117</v>
      </c>
      <c r="B75" s="35">
        <v>130.41999999999999</v>
      </c>
      <c r="C75" s="35">
        <v>86.66</v>
      </c>
      <c r="D75" s="94">
        <f t="shared" si="1"/>
        <v>0</v>
      </c>
      <c r="E75" s="35"/>
      <c r="F75" s="35"/>
      <c r="G75" s="35"/>
      <c r="H75" s="35"/>
      <c r="I75" s="35"/>
      <c r="J75" s="38">
        <v>0.41</v>
      </c>
      <c r="K75" s="38">
        <v>0.41</v>
      </c>
      <c r="L75" s="38">
        <v>0.42</v>
      </c>
      <c r="M75">
        <v>114.9</v>
      </c>
      <c r="N75">
        <v>271.64</v>
      </c>
      <c r="O75">
        <v>100.09</v>
      </c>
      <c r="P75">
        <v>0</v>
      </c>
      <c r="R75" s="94">
        <v>0</v>
      </c>
      <c r="S75" s="94">
        <v>0</v>
      </c>
      <c r="T75" s="94">
        <v>0</v>
      </c>
      <c r="U75">
        <v>1.03</v>
      </c>
      <c r="V75">
        <v>0</v>
      </c>
      <c r="W75">
        <v>1.57</v>
      </c>
      <c r="X75">
        <v>19.989999999999998</v>
      </c>
      <c r="Y75">
        <v>6.67</v>
      </c>
      <c r="Z75">
        <v>6.67</v>
      </c>
      <c r="AA75">
        <v>0.04</v>
      </c>
      <c r="AB75">
        <v>0.01</v>
      </c>
      <c r="AC75">
        <v>2</v>
      </c>
      <c r="AD75">
        <v>0</v>
      </c>
      <c r="AE75">
        <v>0</v>
      </c>
      <c r="AF75">
        <v>0</v>
      </c>
      <c r="AG75">
        <v>6.67</v>
      </c>
      <c r="AH75">
        <v>14</v>
      </c>
      <c r="AI75">
        <v>14</v>
      </c>
      <c r="AJ75">
        <v>0</v>
      </c>
      <c r="AK75">
        <v>0</v>
      </c>
      <c r="AL75">
        <v>0</v>
      </c>
    </row>
    <row r="76" spans="1:38">
      <c r="A76" t="s">
        <v>118</v>
      </c>
      <c r="B76" s="35">
        <v>130.41999999999999</v>
      </c>
      <c r="C76" s="35">
        <v>86.66</v>
      </c>
      <c r="D76" s="94">
        <f t="shared" si="1"/>
        <v>0</v>
      </c>
      <c r="E76" s="35"/>
      <c r="F76" s="35"/>
      <c r="G76" s="35"/>
      <c r="H76" s="35"/>
      <c r="I76" s="35"/>
      <c r="J76" s="38">
        <v>0.15</v>
      </c>
      <c r="K76" s="38">
        <v>0.15</v>
      </c>
      <c r="L76" s="38">
        <v>0.15</v>
      </c>
      <c r="M76">
        <v>114.9</v>
      </c>
      <c r="N76">
        <v>271.64</v>
      </c>
      <c r="O76">
        <v>100.09</v>
      </c>
      <c r="P76">
        <v>0</v>
      </c>
      <c r="R76" s="94">
        <v>0</v>
      </c>
      <c r="S76" s="94">
        <v>0</v>
      </c>
      <c r="T76" s="94">
        <v>0</v>
      </c>
      <c r="U76">
        <v>1.03</v>
      </c>
      <c r="V76">
        <v>0</v>
      </c>
      <c r="W76">
        <v>1.57</v>
      </c>
      <c r="X76">
        <v>20.51</v>
      </c>
      <c r="Y76">
        <v>6.83</v>
      </c>
      <c r="Z76">
        <v>6.83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6.67</v>
      </c>
      <c r="AH76">
        <v>14</v>
      </c>
      <c r="AI76">
        <v>14</v>
      </c>
      <c r="AJ76">
        <v>0</v>
      </c>
      <c r="AK76">
        <v>0</v>
      </c>
      <c r="AL76">
        <v>0</v>
      </c>
    </row>
    <row r="77" spans="1:38">
      <c r="A77" t="s">
        <v>119</v>
      </c>
      <c r="B77" s="35">
        <v>130.41999999999999</v>
      </c>
      <c r="C77" s="35">
        <v>86.66</v>
      </c>
      <c r="D77" s="94">
        <f t="shared" si="1"/>
        <v>0</v>
      </c>
      <c r="E77" s="35"/>
      <c r="F77" s="35"/>
      <c r="G77" s="35"/>
      <c r="H77" s="35"/>
      <c r="I77" s="35"/>
      <c r="J77" s="38">
        <v>0.06</v>
      </c>
      <c r="K77" s="38">
        <v>0.06</v>
      </c>
      <c r="L77" s="38">
        <v>0.06</v>
      </c>
      <c r="M77">
        <v>114.9</v>
      </c>
      <c r="N77">
        <v>271.64</v>
      </c>
      <c r="O77">
        <v>100.09</v>
      </c>
      <c r="P77">
        <v>0</v>
      </c>
      <c r="R77" s="94">
        <v>0</v>
      </c>
      <c r="S77" s="94">
        <v>0</v>
      </c>
      <c r="T77" s="94">
        <v>0</v>
      </c>
      <c r="U77">
        <v>1.03</v>
      </c>
      <c r="V77">
        <v>0</v>
      </c>
      <c r="W77">
        <v>1.57</v>
      </c>
      <c r="X77">
        <v>21</v>
      </c>
      <c r="Y77">
        <v>7</v>
      </c>
      <c r="Z77">
        <v>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14.33</v>
      </c>
      <c r="AI77">
        <v>14.34</v>
      </c>
      <c r="AJ77">
        <v>0</v>
      </c>
      <c r="AK77">
        <v>0</v>
      </c>
      <c r="AL77">
        <v>0</v>
      </c>
    </row>
    <row r="78" spans="1:38">
      <c r="A78" t="s">
        <v>120</v>
      </c>
      <c r="B78" s="35">
        <v>130.41999999999999</v>
      </c>
      <c r="C78" s="35">
        <v>86.66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114.9</v>
      </c>
      <c r="N78">
        <v>271.64</v>
      </c>
      <c r="O78">
        <v>100.09</v>
      </c>
      <c r="P78">
        <v>0</v>
      </c>
      <c r="R78" s="94">
        <v>0</v>
      </c>
      <c r="S78" s="94">
        <v>0</v>
      </c>
      <c r="T78" s="94">
        <v>0</v>
      </c>
      <c r="U78">
        <v>1.03</v>
      </c>
      <c r="V78">
        <v>0</v>
      </c>
      <c r="W78">
        <v>1.57</v>
      </c>
      <c r="X78">
        <v>21.49</v>
      </c>
      <c r="Y78">
        <v>7.17</v>
      </c>
      <c r="Z78">
        <v>7.17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14.67</v>
      </c>
      <c r="AI78">
        <v>14.66</v>
      </c>
      <c r="AJ78">
        <v>0</v>
      </c>
      <c r="AK78">
        <v>0</v>
      </c>
      <c r="AL78">
        <v>0</v>
      </c>
    </row>
    <row r="79" spans="1:38">
      <c r="A79" t="s">
        <v>121</v>
      </c>
      <c r="B79" s="35">
        <v>130.41999999999999</v>
      </c>
      <c r="C79" s="35">
        <v>86.66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114.9</v>
      </c>
      <c r="N79">
        <v>271.64</v>
      </c>
      <c r="O79">
        <v>100.09</v>
      </c>
      <c r="P79">
        <v>0</v>
      </c>
      <c r="R79" s="94">
        <v>0</v>
      </c>
      <c r="S79" s="94">
        <v>0</v>
      </c>
      <c r="T79" s="94">
        <v>0</v>
      </c>
      <c r="U79">
        <v>0.99</v>
      </c>
      <c r="V79">
        <v>0</v>
      </c>
      <c r="W79">
        <v>1.57</v>
      </c>
      <c r="X79">
        <v>22.01</v>
      </c>
      <c r="Y79">
        <v>7.33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7.33</v>
      </c>
      <c r="AH79">
        <v>15</v>
      </c>
      <c r="AI79">
        <v>15</v>
      </c>
      <c r="AJ79">
        <v>0</v>
      </c>
      <c r="AK79">
        <v>0</v>
      </c>
      <c r="AL79">
        <v>0</v>
      </c>
    </row>
    <row r="80" spans="1:38">
      <c r="A80" t="s">
        <v>122</v>
      </c>
      <c r="B80" s="35">
        <v>130.41999999999999</v>
      </c>
      <c r="C80" s="35">
        <v>86.66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</v>
      </c>
      <c r="N80">
        <v>271.64</v>
      </c>
      <c r="O80">
        <v>100.09</v>
      </c>
      <c r="P80">
        <v>0</v>
      </c>
      <c r="R80" s="94">
        <v>0</v>
      </c>
      <c r="S80" s="94">
        <v>0</v>
      </c>
      <c r="T80" s="94">
        <v>0</v>
      </c>
      <c r="U80">
        <v>0.99</v>
      </c>
      <c r="V80">
        <v>0</v>
      </c>
      <c r="W80">
        <v>1.57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</v>
      </c>
      <c r="AH80">
        <v>16</v>
      </c>
      <c r="AI80">
        <v>16</v>
      </c>
      <c r="AJ80">
        <v>0</v>
      </c>
      <c r="AK80">
        <v>0</v>
      </c>
      <c r="AL80">
        <v>0</v>
      </c>
    </row>
    <row r="81" spans="1:38">
      <c r="A81" t="s">
        <v>123</v>
      </c>
      <c r="B81" s="35">
        <v>130.41999999999999</v>
      </c>
      <c r="C81" s="35">
        <v>86.66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</v>
      </c>
      <c r="N81">
        <v>271.64</v>
      </c>
      <c r="O81">
        <v>100.09</v>
      </c>
      <c r="P81">
        <v>0</v>
      </c>
      <c r="R81" s="94">
        <v>0</v>
      </c>
      <c r="S81" s="94">
        <v>0</v>
      </c>
      <c r="T81" s="94">
        <v>0</v>
      </c>
      <c r="U81">
        <v>0.99</v>
      </c>
      <c r="V81">
        <v>0</v>
      </c>
      <c r="W81">
        <v>1.57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8.67</v>
      </c>
      <c r="AH81">
        <v>17.329999999999998</v>
      </c>
      <c r="AI81">
        <v>17.34</v>
      </c>
      <c r="AJ81">
        <v>0</v>
      </c>
      <c r="AK81">
        <v>0</v>
      </c>
      <c r="AL81">
        <v>0</v>
      </c>
    </row>
    <row r="82" spans="1:38">
      <c r="A82" t="s">
        <v>124</v>
      </c>
      <c r="B82" s="35">
        <v>130.41999999999999</v>
      </c>
      <c r="C82" s="35">
        <v>86.66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</v>
      </c>
      <c r="N82">
        <v>271.64</v>
      </c>
      <c r="O82">
        <v>100.09</v>
      </c>
      <c r="P82">
        <v>0</v>
      </c>
      <c r="R82" s="94">
        <v>0</v>
      </c>
      <c r="S82" s="94">
        <v>0</v>
      </c>
      <c r="T82" s="94">
        <v>0</v>
      </c>
      <c r="U82">
        <v>0.99</v>
      </c>
      <c r="V82">
        <v>0</v>
      </c>
      <c r="W82">
        <v>1.57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9.33</v>
      </c>
      <c r="AH82">
        <v>18.329999999999998</v>
      </c>
      <c r="AI82">
        <v>18.34</v>
      </c>
      <c r="AJ82">
        <v>0</v>
      </c>
      <c r="AK82">
        <v>0</v>
      </c>
      <c r="AL82">
        <v>0</v>
      </c>
    </row>
    <row r="83" spans="1:38">
      <c r="A83" t="s">
        <v>125</v>
      </c>
      <c r="B83" s="35">
        <v>130.41999999999999</v>
      </c>
      <c r="C83" s="35">
        <v>86.66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114.9</v>
      </c>
      <c r="N83">
        <v>271.64</v>
      </c>
      <c r="O83">
        <v>100.09</v>
      </c>
      <c r="P83">
        <v>0</v>
      </c>
      <c r="R83" s="94">
        <v>0</v>
      </c>
      <c r="S83" s="94">
        <v>0</v>
      </c>
      <c r="T83" s="94">
        <v>0</v>
      </c>
      <c r="U83">
        <v>0.99</v>
      </c>
      <c r="V83">
        <v>0</v>
      </c>
      <c r="W83">
        <v>1.53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9.33</v>
      </c>
      <c r="AH83">
        <v>19.329999999999998</v>
      </c>
      <c r="AI83">
        <v>19.34</v>
      </c>
      <c r="AJ83">
        <v>0</v>
      </c>
      <c r="AK83">
        <v>0</v>
      </c>
      <c r="AL83">
        <v>0</v>
      </c>
    </row>
    <row r="84" spans="1:38">
      <c r="A84" t="s">
        <v>126</v>
      </c>
      <c r="B84" s="35">
        <v>130.41999999999999</v>
      </c>
      <c r="C84" s="35">
        <v>86.66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106.42</v>
      </c>
      <c r="N84">
        <v>271.64</v>
      </c>
      <c r="O84">
        <v>100.09</v>
      </c>
      <c r="P84">
        <v>0</v>
      </c>
      <c r="R84" s="94">
        <v>0</v>
      </c>
      <c r="S84" s="94">
        <v>0</v>
      </c>
      <c r="T84" s="94">
        <v>0</v>
      </c>
      <c r="U84">
        <v>0.99</v>
      </c>
      <c r="V84">
        <v>0</v>
      </c>
      <c r="W84">
        <v>1.53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</v>
      </c>
      <c r="AH84">
        <v>21.33</v>
      </c>
      <c r="AI84">
        <v>21.34</v>
      </c>
      <c r="AJ84">
        <v>0</v>
      </c>
      <c r="AK84">
        <v>0</v>
      </c>
      <c r="AL84">
        <v>0</v>
      </c>
    </row>
    <row r="85" spans="1:38">
      <c r="A85" t="s">
        <v>127</v>
      </c>
      <c r="B85" s="35">
        <v>130.41999999999999</v>
      </c>
      <c r="C85" s="35">
        <v>86.66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97.94</v>
      </c>
      <c r="N85">
        <v>271.64</v>
      </c>
      <c r="O85">
        <v>100.09</v>
      </c>
      <c r="P85">
        <v>0</v>
      </c>
      <c r="R85" s="94">
        <v>0</v>
      </c>
      <c r="S85" s="94">
        <v>0</v>
      </c>
      <c r="T85" s="94">
        <v>0</v>
      </c>
      <c r="U85">
        <v>0.99</v>
      </c>
      <c r="V85">
        <v>0</v>
      </c>
      <c r="W85">
        <v>1.53</v>
      </c>
      <c r="X85">
        <v>22.99</v>
      </c>
      <c r="Y85">
        <v>7.67</v>
      </c>
      <c r="Z85">
        <v>7.67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</v>
      </c>
      <c r="AH85">
        <v>22.67</v>
      </c>
      <c r="AI85">
        <v>22.66</v>
      </c>
      <c r="AJ85">
        <v>0</v>
      </c>
      <c r="AK85">
        <v>0</v>
      </c>
      <c r="AL85">
        <v>0</v>
      </c>
    </row>
    <row r="86" spans="1:38">
      <c r="A86" t="s">
        <v>128</v>
      </c>
      <c r="B86" s="35">
        <v>130.41999999999999</v>
      </c>
      <c r="C86" s="35">
        <v>86.66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89.47</v>
      </c>
      <c r="N86">
        <v>271.64</v>
      </c>
      <c r="O86">
        <v>100.09</v>
      </c>
      <c r="P86">
        <v>0</v>
      </c>
      <c r="R86" s="94">
        <v>0</v>
      </c>
      <c r="S86" s="94">
        <v>0</v>
      </c>
      <c r="T86" s="94">
        <v>0</v>
      </c>
      <c r="U86">
        <v>0.99</v>
      </c>
      <c r="V86">
        <v>0</v>
      </c>
      <c r="W86">
        <v>1.53</v>
      </c>
      <c r="X86">
        <v>23.51</v>
      </c>
      <c r="Y86">
        <v>7.83</v>
      </c>
      <c r="Z86">
        <v>7.83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</v>
      </c>
      <c r="AH86">
        <v>22.67</v>
      </c>
      <c r="AI86">
        <v>22.66</v>
      </c>
      <c r="AJ86">
        <v>0</v>
      </c>
      <c r="AK86">
        <v>0</v>
      </c>
      <c r="AL86">
        <v>0</v>
      </c>
    </row>
    <row r="87" spans="1:38">
      <c r="A87" t="s">
        <v>129</v>
      </c>
      <c r="B87" s="35">
        <v>130.41999999999999</v>
      </c>
      <c r="C87" s="35">
        <v>67.81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70.06</v>
      </c>
      <c r="N87">
        <v>271.64</v>
      </c>
      <c r="O87">
        <v>100.09</v>
      </c>
      <c r="P87">
        <v>0</v>
      </c>
      <c r="R87" s="94">
        <v>0</v>
      </c>
      <c r="S87" s="94">
        <v>0</v>
      </c>
      <c r="T87" s="94">
        <v>0</v>
      </c>
      <c r="U87">
        <v>0.99</v>
      </c>
      <c r="V87">
        <v>0</v>
      </c>
      <c r="W87">
        <v>1.53</v>
      </c>
      <c r="X87">
        <v>24</v>
      </c>
      <c r="Y87">
        <v>8</v>
      </c>
      <c r="Z87">
        <v>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9.33</v>
      </c>
      <c r="AH87">
        <v>21.67</v>
      </c>
      <c r="AI87">
        <v>21.66</v>
      </c>
      <c r="AJ87">
        <v>0</v>
      </c>
      <c r="AK87">
        <v>0</v>
      </c>
      <c r="AL87">
        <v>0</v>
      </c>
    </row>
    <row r="88" spans="1:38">
      <c r="A88" t="s">
        <v>130</v>
      </c>
      <c r="B88" s="35">
        <v>130.41999999999999</v>
      </c>
      <c r="C88" s="35">
        <v>67.81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70.06</v>
      </c>
      <c r="N88">
        <v>271.64</v>
      </c>
      <c r="O88">
        <v>100.09</v>
      </c>
      <c r="P88">
        <v>0</v>
      </c>
      <c r="R88" s="94">
        <v>0</v>
      </c>
      <c r="S88" s="94">
        <v>0</v>
      </c>
      <c r="T88" s="94">
        <v>0</v>
      </c>
      <c r="U88">
        <v>0.99</v>
      </c>
      <c r="V88">
        <v>0</v>
      </c>
      <c r="W88">
        <v>1.53</v>
      </c>
      <c r="X88">
        <v>25.99</v>
      </c>
      <c r="Y88">
        <v>8.67</v>
      </c>
      <c r="Z88">
        <v>8.67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9.67</v>
      </c>
      <c r="AH88">
        <v>21.67</v>
      </c>
      <c r="AI88">
        <v>21.66</v>
      </c>
      <c r="AJ88">
        <v>0</v>
      </c>
      <c r="AK88">
        <v>0</v>
      </c>
      <c r="AL88">
        <v>0</v>
      </c>
    </row>
    <row r="89" spans="1:38">
      <c r="A89" t="s">
        <v>131</v>
      </c>
      <c r="B89" s="35">
        <v>130.41999999999999</v>
      </c>
      <c r="C89" s="35">
        <v>67.81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70.06</v>
      </c>
      <c r="N89">
        <v>271.64</v>
      </c>
      <c r="O89">
        <v>100.09</v>
      </c>
      <c r="P89">
        <v>0</v>
      </c>
      <c r="R89" s="94">
        <v>0</v>
      </c>
      <c r="S89" s="94">
        <v>0</v>
      </c>
      <c r="T89" s="94">
        <v>0</v>
      </c>
      <c r="U89">
        <v>0.99</v>
      </c>
      <c r="V89">
        <v>0</v>
      </c>
      <c r="W89">
        <v>1.53</v>
      </c>
      <c r="X89">
        <v>26.51</v>
      </c>
      <c r="Y89">
        <v>8.83</v>
      </c>
      <c r="Z89">
        <v>8.83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</v>
      </c>
      <c r="AH89">
        <v>21.67</v>
      </c>
      <c r="AI89">
        <v>21.66</v>
      </c>
      <c r="AJ89">
        <v>0</v>
      </c>
      <c r="AK89">
        <v>0</v>
      </c>
      <c r="AL89">
        <v>0</v>
      </c>
    </row>
    <row r="90" spans="1:38">
      <c r="A90" t="s">
        <v>132</v>
      </c>
      <c r="B90" s="35">
        <v>130.41999999999999</v>
      </c>
      <c r="C90" s="35">
        <v>67.81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70.06</v>
      </c>
      <c r="N90">
        <v>271.64</v>
      </c>
      <c r="O90">
        <v>100.09</v>
      </c>
      <c r="P90">
        <v>0</v>
      </c>
      <c r="R90" s="94">
        <v>0</v>
      </c>
      <c r="S90" s="94">
        <v>0</v>
      </c>
      <c r="T90" s="94">
        <v>0</v>
      </c>
      <c r="U90">
        <v>0.99</v>
      </c>
      <c r="V90">
        <v>0</v>
      </c>
      <c r="W90">
        <v>1.53</v>
      </c>
      <c r="X90">
        <v>27</v>
      </c>
      <c r="Y90">
        <v>9</v>
      </c>
      <c r="Z90">
        <v>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</v>
      </c>
      <c r="AH90">
        <v>21.67</v>
      </c>
      <c r="AI90">
        <v>21.66</v>
      </c>
      <c r="AJ90">
        <v>0</v>
      </c>
      <c r="AK90">
        <v>0</v>
      </c>
      <c r="AL90">
        <v>0</v>
      </c>
    </row>
    <row r="91" spans="1:38">
      <c r="A91" t="s">
        <v>133</v>
      </c>
      <c r="B91" s="35">
        <v>112.19</v>
      </c>
      <c r="C91" s="35">
        <v>59.4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70.06</v>
      </c>
      <c r="N91">
        <v>271.64</v>
      </c>
      <c r="O91">
        <v>100.09</v>
      </c>
      <c r="P91">
        <v>0</v>
      </c>
      <c r="R91" s="94">
        <v>0</v>
      </c>
      <c r="S91" s="94">
        <v>0</v>
      </c>
      <c r="T91" s="94">
        <v>0</v>
      </c>
      <c r="U91">
        <v>0.99</v>
      </c>
      <c r="V91">
        <v>0</v>
      </c>
      <c r="W91">
        <v>1.48</v>
      </c>
      <c r="X91">
        <v>27.49</v>
      </c>
      <c r="Y91">
        <v>9.17</v>
      </c>
      <c r="Z91">
        <v>9.17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8.33</v>
      </c>
      <c r="AH91">
        <v>22</v>
      </c>
      <c r="AI91">
        <v>22</v>
      </c>
      <c r="AJ91">
        <v>0</v>
      </c>
      <c r="AK91">
        <v>0</v>
      </c>
      <c r="AL91">
        <v>0</v>
      </c>
    </row>
    <row r="92" spans="1:38">
      <c r="A92" t="s">
        <v>134</v>
      </c>
      <c r="B92" s="35">
        <v>112.19</v>
      </c>
      <c r="C92" s="35">
        <v>59.4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70.06</v>
      </c>
      <c r="N92">
        <v>271.64</v>
      </c>
      <c r="O92">
        <v>100.09</v>
      </c>
      <c r="P92">
        <v>0</v>
      </c>
      <c r="R92" s="94">
        <v>0</v>
      </c>
      <c r="S92" s="94">
        <v>0</v>
      </c>
      <c r="T92" s="94">
        <v>0</v>
      </c>
      <c r="U92">
        <v>0.99</v>
      </c>
      <c r="V92">
        <v>0</v>
      </c>
      <c r="W92">
        <v>1.48</v>
      </c>
      <c r="X92">
        <v>28.01</v>
      </c>
      <c r="Y92">
        <v>9.33</v>
      </c>
      <c r="Z92">
        <v>9.33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8.33</v>
      </c>
      <c r="AH92">
        <v>22.67</v>
      </c>
      <c r="AI92">
        <v>22.66</v>
      </c>
      <c r="AJ92">
        <v>0</v>
      </c>
      <c r="AK92">
        <v>0</v>
      </c>
      <c r="AL92">
        <v>0</v>
      </c>
    </row>
    <row r="93" spans="1:38">
      <c r="A93" t="s">
        <v>135</v>
      </c>
      <c r="B93" s="35">
        <v>112.19</v>
      </c>
      <c r="C93" s="35">
        <v>59.4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70.06</v>
      </c>
      <c r="N93">
        <v>271.64</v>
      </c>
      <c r="O93">
        <v>100.09</v>
      </c>
      <c r="P93">
        <v>0</v>
      </c>
      <c r="R93" s="94">
        <v>0</v>
      </c>
      <c r="S93" s="94">
        <v>0</v>
      </c>
      <c r="T93" s="94">
        <v>0</v>
      </c>
      <c r="U93">
        <v>0.99</v>
      </c>
      <c r="V93">
        <v>0</v>
      </c>
      <c r="W93">
        <v>1.48</v>
      </c>
      <c r="X93">
        <v>28.5</v>
      </c>
      <c r="Y93">
        <v>9.5</v>
      </c>
      <c r="Z93">
        <v>9.5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8.33</v>
      </c>
      <c r="AH93">
        <v>24</v>
      </c>
      <c r="AI93">
        <v>24</v>
      </c>
      <c r="AJ93">
        <v>0</v>
      </c>
      <c r="AK93">
        <v>0</v>
      </c>
      <c r="AL93">
        <v>0</v>
      </c>
    </row>
    <row r="94" spans="1:38">
      <c r="A94" t="s">
        <v>136</v>
      </c>
      <c r="B94" s="35">
        <v>112.19</v>
      </c>
      <c r="C94" s="35">
        <v>59.4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70.06</v>
      </c>
      <c r="N94">
        <v>271.64</v>
      </c>
      <c r="O94">
        <v>100.09</v>
      </c>
      <c r="P94">
        <v>0</v>
      </c>
      <c r="R94" s="94">
        <v>0</v>
      </c>
      <c r="S94" s="94">
        <v>0</v>
      </c>
      <c r="T94" s="94">
        <v>0</v>
      </c>
      <c r="U94">
        <v>0.99</v>
      </c>
      <c r="V94">
        <v>0</v>
      </c>
      <c r="W94">
        <v>1.48</v>
      </c>
      <c r="X94">
        <v>28.99</v>
      </c>
      <c r="Y94">
        <v>9.67</v>
      </c>
      <c r="Z94">
        <v>9.67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8.33</v>
      </c>
      <c r="AH94">
        <v>25</v>
      </c>
      <c r="AI94">
        <v>25</v>
      </c>
      <c r="AJ94">
        <v>0</v>
      </c>
      <c r="AK94">
        <v>0</v>
      </c>
      <c r="AL94">
        <v>0</v>
      </c>
    </row>
    <row r="95" spans="1:38">
      <c r="A95" t="s">
        <v>137</v>
      </c>
      <c r="B95" s="35">
        <v>112.19</v>
      </c>
      <c r="C95" s="35">
        <v>59.4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70.06</v>
      </c>
      <c r="N95">
        <v>271.64</v>
      </c>
      <c r="O95">
        <v>100.09</v>
      </c>
      <c r="P95">
        <v>0</v>
      </c>
      <c r="R95" s="94">
        <v>0</v>
      </c>
      <c r="S95" s="94">
        <v>0</v>
      </c>
      <c r="T95" s="94">
        <v>0</v>
      </c>
      <c r="U95">
        <v>0.99</v>
      </c>
      <c r="V95">
        <v>0</v>
      </c>
      <c r="W95">
        <v>1.48</v>
      </c>
      <c r="X95">
        <v>29.51</v>
      </c>
      <c r="Y95">
        <v>9.83</v>
      </c>
      <c r="Z95">
        <v>9.83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8.33</v>
      </c>
      <c r="AH95">
        <v>25</v>
      </c>
      <c r="AI95">
        <v>25</v>
      </c>
      <c r="AJ95">
        <v>0</v>
      </c>
      <c r="AK95">
        <v>0</v>
      </c>
      <c r="AL95">
        <v>0</v>
      </c>
    </row>
    <row r="96" spans="1:38">
      <c r="A96" t="s">
        <v>138</v>
      </c>
      <c r="B96" s="35">
        <v>112.19</v>
      </c>
      <c r="C96" s="35">
        <v>59.4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70.06</v>
      </c>
      <c r="N96">
        <v>230.57</v>
      </c>
      <c r="O96">
        <v>100.09</v>
      </c>
      <c r="P96">
        <v>0</v>
      </c>
      <c r="R96" s="94">
        <v>0</v>
      </c>
      <c r="S96" s="94">
        <v>0</v>
      </c>
      <c r="T96" s="94">
        <v>0</v>
      </c>
      <c r="U96">
        <v>0.99</v>
      </c>
      <c r="V96">
        <v>0</v>
      </c>
      <c r="W96">
        <v>1.48</v>
      </c>
      <c r="X96">
        <v>30</v>
      </c>
      <c r="Y96">
        <v>10</v>
      </c>
      <c r="Z96">
        <v>10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8.33</v>
      </c>
      <c r="AH96">
        <v>25</v>
      </c>
      <c r="AI96">
        <v>25</v>
      </c>
      <c r="AJ96">
        <v>0</v>
      </c>
      <c r="AK96">
        <v>0</v>
      </c>
      <c r="AL96">
        <v>0</v>
      </c>
    </row>
    <row r="97" spans="1:50">
      <c r="A97" t="s">
        <v>139</v>
      </c>
      <c r="B97" s="35">
        <v>94.46</v>
      </c>
      <c r="C97" s="35">
        <v>59.4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70.06</v>
      </c>
      <c r="N97">
        <v>192.14</v>
      </c>
      <c r="O97">
        <v>100.09</v>
      </c>
      <c r="P97">
        <v>0</v>
      </c>
      <c r="R97" s="94">
        <v>0</v>
      </c>
      <c r="S97" s="94">
        <v>0</v>
      </c>
      <c r="T97" s="94">
        <v>0</v>
      </c>
      <c r="U97">
        <v>0.99</v>
      </c>
      <c r="V97">
        <v>0</v>
      </c>
      <c r="W97">
        <v>1.48</v>
      </c>
      <c r="X97">
        <v>30</v>
      </c>
      <c r="Y97">
        <v>10</v>
      </c>
      <c r="Z97">
        <v>10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8.33</v>
      </c>
      <c r="AH97">
        <v>25</v>
      </c>
      <c r="AI97">
        <v>25</v>
      </c>
      <c r="AJ97">
        <v>0</v>
      </c>
      <c r="AK97">
        <v>0</v>
      </c>
      <c r="AL97">
        <v>0</v>
      </c>
    </row>
    <row r="98" spans="1:50">
      <c r="A98" t="s">
        <v>140</v>
      </c>
      <c r="B98" s="35">
        <v>94.46</v>
      </c>
      <c r="C98" s="35">
        <v>59.4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70.06</v>
      </c>
      <c r="N98">
        <v>149.4</v>
      </c>
      <c r="O98">
        <v>100.09</v>
      </c>
      <c r="P98">
        <v>0</v>
      </c>
      <c r="R98" s="94">
        <v>0</v>
      </c>
      <c r="S98" s="94">
        <v>0</v>
      </c>
      <c r="T98" s="94">
        <v>0</v>
      </c>
      <c r="U98">
        <v>0.99</v>
      </c>
      <c r="V98">
        <v>0</v>
      </c>
      <c r="W98">
        <v>1.48</v>
      </c>
      <c r="X98">
        <v>30</v>
      </c>
      <c r="Y98">
        <v>10</v>
      </c>
      <c r="Z98">
        <v>10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8.33</v>
      </c>
      <c r="AH98">
        <v>25</v>
      </c>
      <c r="AI98">
        <v>25</v>
      </c>
      <c r="AJ98">
        <v>0</v>
      </c>
      <c r="AK98">
        <v>0</v>
      </c>
      <c r="AL98">
        <v>0</v>
      </c>
    </row>
    <row r="99" spans="1:50">
      <c r="A99" t="s">
        <v>141</v>
      </c>
      <c r="B99" s="35">
        <f>SUM(B3:B98)/4000</f>
        <v>2.3788050000000003</v>
      </c>
      <c r="C99" s="35">
        <f t="shared" ref="C99:P99" si="2">SUM(C3:C98)/4000</f>
        <v>1.6972974999999986</v>
      </c>
      <c r="D99" s="94">
        <f t="shared" ref="D99" si="3">SUM(D3:D98)/4000</f>
        <v>0.8535550000000004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0.10109750000000001</v>
      </c>
      <c r="K99" s="38">
        <f t="shared" si="2"/>
        <v>0.10109750000000001</v>
      </c>
      <c r="L99" s="38">
        <f t="shared" si="2"/>
        <v>0.10364249999999997</v>
      </c>
      <c r="M99">
        <f t="shared" si="2"/>
        <v>1.9355675000000014</v>
      </c>
      <c r="N99">
        <f t="shared" si="2"/>
        <v>5.786754999999995</v>
      </c>
      <c r="O99">
        <f t="shared" si="2"/>
        <v>1.9106375000000022</v>
      </c>
      <c r="P99">
        <f t="shared" si="2"/>
        <v>0</v>
      </c>
      <c r="Q99">
        <f t="shared" ref="Q99:AF99" si="5">SUM(Q3:Q98)/4000</f>
        <v>0</v>
      </c>
      <c r="R99" s="94">
        <f t="shared" si="5"/>
        <v>0.30215750000000019</v>
      </c>
      <c r="S99" s="94">
        <f t="shared" si="5"/>
        <v>0.25398500000000007</v>
      </c>
      <c r="T99" s="94">
        <f t="shared" si="5"/>
        <v>0.29741250000000002</v>
      </c>
      <c r="U99">
        <f t="shared" si="5"/>
        <v>2.4379999999999982E-2</v>
      </c>
      <c r="V99">
        <f t="shared" si="5"/>
        <v>0.88607250000000048</v>
      </c>
      <c r="W99">
        <f t="shared" si="5"/>
        <v>3.5279999999999971E-2</v>
      </c>
      <c r="X99">
        <f t="shared" si="5"/>
        <v>0.62391750000000001</v>
      </c>
      <c r="Y99">
        <f t="shared" si="5"/>
        <v>0.20802749999999987</v>
      </c>
      <c r="Z99">
        <f t="shared" si="5"/>
        <v>0.20802749999999987</v>
      </c>
      <c r="AA99">
        <f t="shared" si="5"/>
        <v>1.6411424999999997</v>
      </c>
      <c r="AB99">
        <f t="shared" si="5"/>
        <v>0.32824499999999984</v>
      </c>
      <c r="AC99">
        <f t="shared" si="5"/>
        <v>0.63075000000000003</v>
      </c>
      <c r="AD99">
        <f t="shared" si="5"/>
        <v>0.29025000000000001</v>
      </c>
      <c r="AE99">
        <f t="shared" si="5"/>
        <v>0.61350000000000005</v>
      </c>
      <c r="AF99">
        <f t="shared" si="5"/>
        <v>0.30775000000000002</v>
      </c>
      <c r="AG99">
        <f t="shared" ref="AG99:AM99" si="6">SUM(AG3:AG98)/4000</f>
        <v>0.17745250000000018</v>
      </c>
      <c r="AH99">
        <f t="shared" si="6"/>
        <v>0.46183250000000009</v>
      </c>
      <c r="AI99">
        <f t="shared" si="6"/>
        <v>0.46183250000000003</v>
      </c>
      <c r="AJ99">
        <f t="shared" si="6"/>
        <v>0.21699500000000016</v>
      </c>
      <c r="AK99">
        <f t="shared" si="6"/>
        <v>1.274</v>
      </c>
      <c r="AL99">
        <f t="shared" si="6"/>
        <v>0.54249999999999998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45678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269.95999999999998</v>
      </c>
      <c r="L3">
        <v>4.910000000000001</v>
      </c>
      <c r="M3">
        <v>33.700000000000003</v>
      </c>
      <c r="N3">
        <v>27.553009942095489</v>
      </c>
      <c r="O3">
        <v>38.92</v>
      </c>
      <c r="P3">
        <v>13.139999999999999</v>
      </c>
      <c r="Q3">
        <v>2.3839932885906037</v>
      </c>
      <c r="R3">
        <v>9.83</v>
      </c>
      <c r="S3">
        <v>5.9542318634423905</v>
      </c>
      <c r="T3">
        <v>0</v>
      </c>
      <c r="U3">
        <v>39.628516841317371</v>
      </c>
      <c r="V3">
        <v>5.1100000000000003</v>
      </c>
      <c r="W3">
        <v>7.91</v>
      </c>
      <c r="X3">
        <v>34.200000000000003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6.9527373202119627</v>
      </c>
      <c r="AF3">
        <v>5.9130375253549694</v>
      </c>
      <c r="AG3">
        <v>29.162924000000004</v>
      </c>
      <c r="AH3">
        <v>0</v>
      </c>
      <c r="AI3">
        <v>0</v>
      </c>
      <c r="AJ3">
        <v>0</v>
      </c>
      <c r="AK3">
        <v>22.493659574468094</v>
      </c>
      <c r="AL3">
        <v>0.99969535283993105</v>
      </c>
      <c r="AM3">
        <v>0</v>
      </c>
      <c r="AN3">
        <v>0</v>
      </c>
      <c r="AO3">
        <v>0</v>
      </c>
      <c r="AP3">
        <v>2.4287760000000005</v>
      </c>
      <c r="AQ3">
        <v>0</v>
      </c>
      <c r="AR3">
        <v>0.46996648550724623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563.43879975493428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269.95999999999998</v>
      </c>
      <c r="L4">
        <v>4.910000000000001</v>
      </c>
      <c r="M4">
        <v>33.700000000000003</v>
      </c>
      <c r="N4">
        <v>27.553009942095489</v>
      </c>
      <c r="O4">
        <v>38.92</v>
      </c>
      <c r="P4">
        <v>13.14140504704876</v>
      </c>
      <c r="Q4">
        <v>2.3839932885906037</v>
      </c>
      <c r="R4">
        <v>9.83</v>
      </c>
      <c r="S4">
        <v>5.9542318634423905</v>
      </c>
      <c r="T4">
        <v>0</v>
      </c>
      <c r="U4">
        <v>41.23</v>
      </c>
      <c r="V4">
        <v>4.8043438914027146</v>
      </c>
      <c r="W4">
        <v>7.91</v>
      </c>
      <c r="X4">
        <v>34.200000000000003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6.9527373202119627</v>
      </c>
      <c r="AF4">
        <v>5.9130375253549694</v>
      </c>
      <c r="AG4">
        <v>29.162924000000004</v>
      </c>
      <c r="AH4">
        <v>0</v>
      </c>
      <c r="AI4">
        <v>0</v>
      </c>
      <c r="AJ4">
        <v>0</v>
      </c>
      <c r="AK4">
        <v>22.493659574468094</v>
      </c>
      <c r="AL4">
        <v>0.99969535283993105</v>
      </c>
      <c r="AM4">
        <v>0</v>
      </c>
      <c r="AN4">
        <v>0</v>
      </c>
      <c r="AO4">
        <v>0</v>
      </c>
      <c r="AP4">
        <v>2.4287760000000005</v>
      </c>
      <c r="AQ4">
        <v>0</v>
      </c>
      <c r="AR4">
        <v>0.46996648550724623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564.73603185206832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269.95999999999998</v>
      </c>
      <c r="L5">
        <v>4.910000000000001</v>
      </c>
      <c r="M5">
        <v>33.700000000000003</v>
      </c>
      <c r="N5">
        <v>27.553009942095489</v>
      </c>
      <c r="O5">
        <v>38.92</v>
      </c>
      <c r="P5">
        <v>13.14140504704876</v>
      </c>
      <c r="Q5">
        <v>2.3839932885906037</v>
      </c>
      <c r="R5">
        <v>9.83</v>
      </c>
      <c r="S5">
        <v>5.9542318634423905</v>
      </c>
      <c r="T5">
        <v>0</v>
      </c>
      <c r="U5">
        <v>42.831483033241</v>
      </c>
      <c r="V5">
        <v>4.8043438914027146</v>
      </c>
      <c r="W5">
        <v>7.91</v>
      </c>
      <c r="X5">
        <v>34.200000000000003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6.9527373202119627</v>
      </c>
      <c r="AF5">
        <v>5.9130375253549694</v>
      </c>
      <c r="AG5">
        <v>29.162924000000004</v>
      </c>
      <c r="AH5">
        <v>0</v>
      </c>
      <c r="AI5">
        <v>0</v>
      </c>
      <c r="AJ5">
        <v>0</v>
      </c>
      <c r="AK5">
        <v>22.493659574468094</v>
      </c>
      <c r="AL5">
        <v>0.99969535283993105</v>
      </c>
      <c r="AM5">
        <v>0</v>
      </c>
      <c r="AN5">
        <v>0</v>
      </c>
      <c r="AO5">
        <v>0</v>
      </c>
      <c r="AP5">
        <v>2.4287760000000005</v>
      </c>
      <c r="AQ5">
        <v>0</v>
      </c>
      <c r="AR5">
        <v>0.46996648550724623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566.33751488530936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269.95999999999998</v>
      </c>
      <c r="L6">
        <v>4.910000000000001</v>
      </c>
      <c r="M6">
        <v>33.700000000000003</v>
      </c>
      <c r="N6">
        <v>27.553009942095489</v>
      </c>
      <c r="O6">
        <v>38.92</v>
      </c>
      <c r="P6">
        <v>13.14140504704876</v>
      </c>
      <c r="Q6">
        <v>2.3839932885906037</v>
      </c>
      <c r="R6">
        <v>9.83</v>
      </c>
      <c r="S6">
        <v>5.9542318634423905</v>
      </c>
      <c r="T6">
        <v>0</v>
      </c>
      <c r="U6">
        <v>44.438516787931377</v>
      </c>
      <c r="V6">
        <v>4.8043438914027146</v>
      </c>
      <c r="W6">
        <v>7.91</v>
      </c>
      <c r="X6">
        <v>34.200000000000003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6.9527373202119627</v>
      </c>
      <c r="AF6">
        <v>5.9130375253549694</v>
      </c>
      <c r="AG6">
        <v>29.162924000000004</v>
      </c>
      <c r="AH6">
        <v>0</v>
      </c>
      <c r="AI6">
        <v>0</v>
      </c>
      <c r="AJ6">
        <v>0</v>
      </c>
      <c r="AK6">
        <v>22.493659574468094</v>
      </c>
      <c r="AL6">
        <v>0.99969535283993105</v>
      </c>
      <c r="AM6">
        <v>0</v>
      </c>
      <c r="AN6">
        <v>0</v>
      </c>
      <c r="AO6">
        <v>0</v>
      </c>
      <c r="AP6">
        <v>2.4287760000000005</v>
      </c>
      <c r="AQ6">
        <v>0</v>
      </c>
      <c r="AR6">
        <v>0.46996648550724623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567.94454863999977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269.95999999999998</v>
      </c>
      <c r="L7">
        <v>4.910000000000001</v>
      </c>
      <c r="M7">
        <v>33.700000000000003</v>
      </c>
      <c r="N7">
        <v>27.553009942095489</v>
      </c>
      <c r="O7">
        <v>38.92</v>
      </c>
      <c r="P7">
        <v>13.14140504704876</v>
      </c>
      <c r="Q7">
        <v>2.3839932885906037</v>
      </c>
      <c r="R7">
        <v>9.83</v>
      </c>
      <c r="S7">
        <v>5.9542318634423905</v>
      </c>
      <c r="T7">
        <v>0</v>
      </c>
      <c r="U7">
        <v>46.04</v>
      </c>
      <c r="V7">
        <v>4.8043438914027146</v>
      </c>
      <c r="W7">
        <v>7.91</v>
      </c>
      <c r="X7">
        <v>35.479999999999997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6.9527373202119627</v>
      </c>
      <c r="AF7">
        <v>5.9130375253549694</v>
      </c>
      <c r="AG7">
        <v>29.162924000000004</v>
      </c>
      <c r="AH7">
        <v>0</v>
      </c>
      <c r="AI7">
        <v>0</v>
      </c>
      <c r="AJ7">
        <v>0</v>
      </c>
      <c r="AK7">
        <v>22.493659574468094</v>
      </c>
      <c r="AL7">
        <v>0.99969535283993105</v>
      </c>
      <c r="AM7">
        <v>0</v>
      </c>
      <c r="AN7">
        <v>0</v>
      </c>
      <c r="AO7">
        <v>0</v>
      </c>
      <c r="AP7">
        <v>2.4287760000000005</v>
      </c>
      <c r="AQ7">
        <v>0</v>
      </c>
      <c r="AR7">
        <v>0.46996648550724623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570.82603185206835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269.95999999999998</v>
      </c>
      <c r="L8">
        <v>4.910000000000001</v>
      </c>
      <c r="M8">
        <v>33.700000000000003</v>
      </c>
      <c r="N8">
        <v>27.553009942095489</v>
      </c>
      <c r="O8">
        <v>38.92</v>
      </c>
      <c r="P8">
        <v>13.14140504704876</v>
      </c>
      <c r="Q8">
        <v>2.3839932885906037</v>
      </c>
      <c r="R8">
        <v>9.83</v>
      </c>
      <c r="S8">
        <v>5.9542318634423905</v>
      </c>
      <c r="T8">
        <v>0</v>
      </c>
      <c r="U8">
        <v>47.650000000000006</v>
      </c>
      <c r="V8">
        <v>4.8043438914027146</v>
      </c>
      <c r="W8">
        <v>7.91</v>
      </c>
      <c r="X8">
        <v>35.479999999999997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6.9527373202119627</v>
      </c>
      <c r="AF8">
        <v>5.9130375253549694</v>
      </c>
      <c r="AG8">
        <v>29.162924000000004</v>
      </c>
      <c r="AH8">
        <v>0</v>
      </c>
      <c r="AI8">
        <v>0</v>
      </c>
      <c r="AJ8">
        <v>0</v>
      </c>
      <c r="AK8">
        <v>22.493659574468094</v>
      </c>
      <c r="AL8">
        <v>0.99969535283993105</v>
      </c>
      <c r="AM8">
        <v>0</v>
      </c>
      <c r="AN8">
        <v>0</v>
      </c>
      <c r="AO8">
        <v>0</v>
      </c>
      <c r="AP8">
        <v>2.4287760000000005</v>
      </c>
      <c r="AQ8">
        <v>0</v>
      </c>
      <c r="AR8">
        <v>0.46996648550724623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572.43603185206837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269.95999999999998</v>
      </c>
      <c r="L9">
        <v>4.910000000000001</v>
      </c>
      <c r="M9">
        <v>33.700000000000003</v>
      </c>
      <c r="N9">
        <v>27.553009942095489</v>
      </c>
      <c r="O9">
        <v>38.92</v>
      </c>
      <c r="P9">
        <v>13.14140504704876</v>
      </c>
      <c r="Q9">
        <v>2.3839932885906037</v>
      </c>
      <c r="R9">
        <v>9.83</v>
      </c>
      <c r="S9">
        <v>5.9542318634423905</v>
      </c>
      <c r="T9">
        <v>0</v>
      </c>
      <c r="U9">
        <v>49.70000000000001</v>
      </c>
      <c r="V9">
        <v>4.8043438914027146</v>
      </c>
      <c r="W9">
        <v>7.91</v>
      </c>
      <c r="X9">
        <v>35.479999999999997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6.9527373202119627</v>
      </c>
      <c r="AF9">
        <v>5.9130375253549694</v>
      </c>
      <c r="AG9">
        <v>29.162924000000004</v>
      </c>
      <c r="AH9">
        <v>0</v>
      </c>
      <c r="AI9">
        <v>0</v>
      </c>
      <c r="AJ9">
        <v>0</v>
      </c>
      <c r="AK9">
        <v>22.493659574468094</v>
      </c>
      <c r="AL9">
        <v>0.99969535283993105</v>
      </c>
      <c r="AM9">
        <v>0</v>
      </c>
      <c r="AN9">
        <v>0</v>
      </c>
      <c r="AO9">
        <v>0</v>
      </c>
      <c r="AP9">
        <v>2.4287760000000005</v>
      </c>
      <c r="AQ9">
        <v>0</v>
      </c>
      <c r="AR9">
        <v>0.46996648550724623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574.48603185206832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269.95999999999998</v>
      </c>
      <c r="L10">
        <v>4.910000000000001</v>
      </c>
      <c r="M10">
        <v>33.700000000000003</v>
      </c>
      <c r="N10">
        <v>27.553009942095489</v>
      </c>
      <c r="O10">
        <v>38.92</v>
      </c>
      <c r="P10">
        <v>13.14140504704876</v>
      </c>
      <c r="Q10">
        <v>2.3839932885906037</v>
      </c>
      <c r="R10">
        <v>9.83</v>
      </c>
      <c r="S10">
        <v>5.9542318634423905</v>
      </c>
      <c r="T10">
        <v>0</v>
      </c>
      <c r="U10">
        <v>51.298516740877808</v>
      </c>
      <c r="V10">
        <v>4.8043438914027146</v>
      </c>
      <c r="W10">
        <v>7.91</v>
      </c>
      <c r="X10">
        <v>35.479999999999997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6.9527373202119627</v>
      </c>
      <c r="AF10">
        <v>5.9130375253549694</v>
      </c>
      <c r="AG10">
        <v>29.162924000000004</v>
      </c>
      <c r="AH10">
        <v>0</v>
      </c>
      <c r="AI10">
        <v>0</v>
      </c>
      <c r="AJ10">
        <v>0</v>
      </c>
      <c r="AK10">
        <v>22.493659574468094</v>
      </c>
      <c r="AL10">
        <v>0.99969535283993105</v>
      </c>
      <c r="AM10">
        <v>0</v>
      </c>
      <c r="AN10">
        <v>0</v>
      </c>
      <c r="AO10">
        <v>0</v>
      </c>
      <c r="AP10">
        <v>2.4287760000000005</v>
      </c>
      <c r="AQ10">
        <v>0</v>
      </c>
      <c r="AR10">
        <v>0.46996648550724623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576.08454859294613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269.95999999999998</v>
      </c>
      <c r="L11">
        <v>4.910000000000001</v>
      </c>
      <c r="M11">
        <v>33.700000000000003</v>
      </c>
      <c r="N11">
        <v>27.553009942095489</v>
      </c>
      <c r="O11">
        <v>38.92</v>
      </c>
      <c r="P11">
        <v>13.14140504704876</v>
      </c>
      <c r="Q11">
        <v>2.3839932885906037</v>
      </c>
      <c r="R11">
        <v>9.83</v>
      </c>
      <c r="S11">
        <v>5.9542318634423905</v>
      </c>
      <c r="T11">
        <v>0</v>
      </c>
      <c r="U11">
        <v>52.900000000000006</v>
      </c>
      <c r="V11">
        <v>4.8043438914027146</v>
      </c>
      <c r="W11">
        <v>7.91</v>
      </c>
      <c r="X11">
        <v>35.479999999999997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6.9527373202119627</v>
      </c>
      <c r="AF11">
        <v>5.9130375253549694</v>
      </c>
      <c r="AG11">
        <v>29.162924000000004</v>
      </c>
      <c r="AH11">
        <v>0</v>
      </c>
      <c r="AI11">
        <v>0</v>
      </c>
      <c r="AJ11">
        <v>0</v>
      </c>
      <c r="AK11">
        <v>22.493659574468094</v>
      </c>
      <c r="AL11">
        <v>0.99969535283993105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0.46996648550724623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575.2572558520684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269.95999999999998</v>
      </c>
      <c r="L12">
        <v>4.910000000000001</v>
      </c>
      <c r="M12">
        <v>33.700000000000003</v>
      </c>
      <c r="N12">
        <v>27.553009942095489</v>
      </c>
      <c r="O12">
        <v>38.92</v>
      </c>
      <c r="P12">
        <v>13.14140504704876</v>
      </c>
      <c r="Q12">
        <v>2.3839932885906037</v>
      </c>
      <c r="R12">
        <v>9.83</v>
      </c>
      <c r="S12">
        <v>5.9542318634423905</v>
      </c>
      <c r="T12">
        <v>0</v>
      </c>
      <c r="U12">
        <v>54.5</v>
      </c>
      <c r="V12">
        <v>4.8043438914027146</v>
      </c>
      <c r="W12">
        <v>7.91</v>
      </c>
      <c r="X12">
        <v>35.479999999999997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6.9527373202119627</v>
      </c>
      <c r="AF12">
        <v>5.9130375253549694</v>
      </c>
      <c r="AG12">
        <v>29.162924000000004</v>
      </c>
      <c r="AH12">
        <v>0</v>
      </c>
      <c r="AI12">
        <v>0</v>
      </c>
      <c r="AJ12">
        <v>0</v>
      </c>
      <c r="AK12">
        <v>22.493659574468094</v>
      </c>
      <c r="AL12">
        <v>0.99969535283993105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0.46996648550724623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576.85725585206842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269.95999999999998</v>
      </c>
      <c r="L13">
        <v>4.910000000000001</v>
      </c>
      <c r="M13">
        <v>33.700000000000003</v>
      </c>
      <c r="N13">
        <v>27.553009942095489</v>
      </c>
      <c r="O13">
        <v>38.92</v>
      </c>
      <c r="P13">
        <v>13.14140504704876</v>
      </c>
      <c r="Q13">
        <v>2.3839932885906037</v>
      </c>
      <c r="R13">
        <v>9.83</v>
      </c>
      <c r="S13">
        <v>5.9542318634423905</v>
      </c>
      <c r="T13">
        <v>0</v>
      </c>
      <c r="U13">
        <v>56.11</v>
      </c>
      <c r="V13">
        <v>4.8043438914027146</v>
      </c>
      <c r="W13">
        <v>7.91</v>
      </c>
      <c r="X13">
        <v>35.479999999999997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6.9527373202119627</v>
      </c>
      <c r="AF13">
        <v>5.9130375253549694</v>
      </c>
      <c r="AG13">
        <v>29.162924000000004</v>
      </c>
      <c r="AH13">
        <v>0</v>
      </c>
      <c r="AI13">
        <v>0</v>
      </c>
      <c r="AJ13">
        <v>0</v>
      </c>
      <c r="AK13">
        <v>22.493659574468094</v>
      </c>
      <c r="AL13">
        <v>0.99969535283993105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0.46996648550724623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578.46725585206843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269.95999999999998</v>
      </c>
      <c r="L14">
        <v>4.910000000000001</v>
      </c>
      <c r="M14">
        <v>33.700000000000003</v>
      </c>
      <c r="N14">
        <v>27.553009942095489</v>
      </c>
      <c r="O14">
        <v>38.92</v>
      </c>
      <c r="P14">
        <v>13.14140504704876</v>
      </c>
      <c r="Q14">
        <v>2.3839932885906037</v>
      </c>
      <c r="R14">
        <v>9.83</v>
      </c>
      <c r="S14">
        <v>5.9542318634423905</v>
      </c>
      <c r="T14">
        <v>0</v>
      </c>
      <c r="U14">
        <v>57.71</v>
      </c>
      <c r="V14">
        <v>4.8043438914027146</v>
      </c>
      <c r="W14">
        <v>7.91</v>
      </c>
      <c r="X14">
        <v>35.479999999999997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6.9527373202119627</v>
      </c>
      <c r="AF14">
        <v>5.9130375253549694</v>
      </c>
      <c r="AG14">
        <v>29.162924000000004</v>
      </c>
      <c r="AH14">
        <v>0</v>
      </c>
      <c r="AI14">
        <v>0</v>
      </c>
      <c r="AJ14">
        <v>0</v>
      </c>
      <c r="AK14">
        <v>22.493659574468094</v>
      </c>
      <c r="AL14">
        <v>0.99969535283993105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0.46996648550724623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580.06725585206834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269.95999999999998</v>
      </c>
      <c r="L15">
        <v>4.910000000000001</v>
      </c>
      <c r="M15">
        <v>57.95</v>
      </c>
      <c r="N15">
        <v>48.66</v>
      </c>
      <c r="O15">
        <v>70.77000000000001</v>
      </c>
      <c r="P15">
        <v>23.912292645507719</v>
      </c>
      <c r="Q15">
        <v>2.3839932885906037</v>
      </c>
      <c r="R15">
        <v>9.83</v>
      </c>
      <c r="S15">
        <v>5.9542318634423905</v>
      </c>
      <c r="T15">
        <v>0</v>
      </c>
      <c r="U15">
        <v>58.510000000000005</v>
      </c>
      <c r="V15">
        <v>4.8043438914027146</v>
      </c>
      <c r="W15">
        <v>7.91</v>
      </c>
      <c r="X15">
        <v>35.479999999999997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6.9527373202119627</v>
      </c>
      <c r="AF15">
        <v>5.9130375253549694</v>
      </c>
      <c r="AG15">
        <v>29.162924000000004</v>
      </c>
      <c r="AH15">
        <v>0</v>
      </c>
      <c r="AI15">
        <v>0</v>
      </c>
      <c r="AJ15">
        <v>0</v>
      </c>
      <c r="AK15">
        <v>22.493659574468094</v>
      </c>
      <c r="AL15">
        <v>0.99969535283993105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0.46996648550724623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668.84513350843179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269.95999999999998</v>
      </c>
      <c r="L16">
        <v>4.910000000000001</v>
      </c>
      <c r="M16">
        <v>61.26</v>
      </c>
      <c r="N16">
        <v>50.11</v>
      </c>
      <c r="O16">
        <v>70.77000000000001</v>
      </c>
      <c r="P16">
        <v>23.912292645507719</v>
      </c>
      <c r="Q16">
        <v>2.3839932885906037</v>
      </c>
      <c r="R16">
        <v>9.83</v>
      </c>
      <c r="S16">
        <v>5.9542318634423905</v>
      </c>
      <c r="T16">
        <v>0</v>
      </c>
      <c r="U16">
        <v>58.510000000000005</v>
      </c>
      <c r="V16">
        <v>4.8043438914027146</v>
      </c>
      <c r="W16">
        <v>7.91</v>
      </c>
      <c r="X16">
        <v>35.479999999999997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6.9527373202119627</v>
      </c>
      <c r="AF16">
        <v>5.9130375253549694</v>
      </c>
      <c r="AG16">
        <v>29.162924000000004</v>
      </c>
      <c r="AH16">
        <v>0</v>
      </c>
      <c r="AI16">
        <v>0</v>
      </c>
      <c r="AJ16">
        <v>0</v>
      </c>
      <c r="AK16">
        <v>22.493659574468094</v>
      </c>
      <c r="AL16">
        <v>0.99969535283993105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0.46996648550724623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673.60513350843178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269.95999999999998</v>
      </c>
      <c r="L17">
        <v>4.910000000000001</v>
      </c>
      <c r="M17">
        <v>61.26</v>
      </c>
      <c r="N17">
        <v>50.11</v>
      </c>
      <c r="O17">
        <v>70.77000000000001</v>
      </c>
      <c r="P17">
        <v>23.912292645507719</v>
      </c>
      <c r="Q17">
        <v>2.3839932885906037</v>
      </c>
      <c r="R17">
        <v>9.83</v>
      </c>
      <c r="S17">
        <v>5.9542318634423905</v>
      </c>
      <c r="T17">
        <v>0</v>
      </c>
      <c r="U17">
        <v>58.510000000000005</v>
      </c>
      <c r="V17">
        <v>4.8043438914027146</v>
      </c>
      <c r="W17">
        <v>7.91</v>
      </c>
      <c r="X17">
        <v>35.479999999999997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6.9527373202119627</v>
      </c>
      <c r="AF17">
        <v>5.9130375253549694</v>
      </c>
      <c r="AG17">
        <v>29.162924000000004</v>
      </c>
      <c r="AH17">
        <v>0</v>
      </c>
      <c r="AI17">
        <v>0</v>
      </c>
      <c r="AJ17">
        <v>0</v>
      </c>
      <c r="AK17">
        <v>22.493659574468094</v>
      </c>
      <c r="AL17">
        <v>0.99969535283993105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0.46996648550724623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673.60513350843178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269.95999999999998</v>
      </c>
      <c r="L18">
        <v>4.910000000000001</v>
      </c>
      <c r="M18">
        <v>61.26</v>
      </c>
      <c r="N18">
        <v>50.11</v>
      </c>
      <c r="O18">
        <v>70.77000000000001</v>
      </c>
      <c r="P18">
        <v>23.912292645507719</v>
      </c>
      <c r="Q18">
        <v>2.3839932885906037</v>
      </c>
      <c r="R18">
        <v>9.83</v>
      </c>
      <c r="S18">
        <v>5.9542318634423905</v>
      </c>
      <c r="T18">
        <v>0</v>
      </c>
      <c r="U18">
        <v>58.510000000000005</v>
      </c>
      <c r="V18">
        <v>4.8043438914027146</v>
      </c>
      <c r="W18">
        <v>7.91</v>
      </c>
      <c r="X18">
        <v>35.479999999999997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6.9527373202119627</v>
      </c>
      <c r="AF18">
        <v>5.9130375253549694</v>
      </c>
      <c r="AG18">
        <v>29.162924000000004</v>
      </c>
      <c r="AH18">
        <v>0</v>
      </c>
      <c r="AI18">
        <v>0</v>
      </c>
      <c r="AJ18">
        <v>0</v>
      </c>
      <c r="AK18">
        <v>22.493659574468094</v>
      </c>
      <c r="AL18">
        <v>0.99969535283993105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0.46996648550724623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673.60513350843178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269.95999999999998</v>
      </c>
      <c r="L19">
        <v>4.910000000000001</v>
      </c>
      <c r="M19">
        <v>61.26</v>
      </c>
      <c r="N19">
        <v>50.11</v>
      </c>
      <c r="O19">
        <v>70.77000000000001</v>
      </c>
      <c r="P19">
        <v>23.912292645507719</v>
      </c>
      <c r="Q19">
        <v>2.3839932885906037</v>
      </c>
      <c r="R19">
        <v>9.83</v>
      </c>
      <c r="S19">
        <v>5.9542318634423905</v>
      </c>
      <c r="T19">
        <v>0</v>
      </c>
      <c r="U19">
        <v>58.510000000000005</v>
      </c>
      <c r="V19">
        <v>4.8043438914027146</v>
      </c>
      <c r="W19">
        <v>7.91</v>
      </c>
      <c r="X19">
        <v>35.479999999999997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6.9527373202119627</v>
      </c>
      <c r="AF19">
        <v>5.9130375253549694</v>
      </c>
      <c r="AG19">
        <v>29.162924000000004</v>
      </c>
      <c r="AH19">
        <v>0</v>
      </c>
      <c r="AI19">
        <v>0</v>
      </c>
      <c r="AJ19">
        <v>0</v>
      </c>
      <c r="AK19">
        <v>22.493659574468094</v>
      </c>
      <c r="AL19">
        <v>0.99969535283993105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0.46996648550724623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673.60513350843178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269.95999999999998</v>
      </c>
      <c r="L20">
        <v>4.910000000000001</v>
      </c>
      <c r="M20">
        <v>61.26</v>
      </c>
      <c r="N20">
        <v>50.11</v>
      </c>
      <c r="O20">
        <v>70.77000000000001</v>
      </c>
      <c r="P20">
        <v>23.912292645507719</v>
      </c>
      <c r="Q20">
        <v>2.3839932885906037</v>
      </c>
      <c r="R20">
        <v>9.83</v>
      </c>
      <c r="S20">
        <v>5.9542318634423905</v>
      </c>
      <c r="T20">
        <v>0</v>
      </c>
      <c r="U20">
        <v>58.510000000000005</v>
      </c>
      <c r="V20">
        <v>4.8043438914027146</v>
      </c>
      <c r="W20">
        <v>7.91</v>
      </c>
      <c r="X20">
        <v>35.479999999999997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6.9527373202119627</v>
      </c>
      <c r="AF20">
        <v>5.9130375253549694</v>
      </c>
      <c r="AG20">
        <v>29.162924000000004</v>
      </c>
      <c r="AH20">
        <v>0</v>
      </c>
      <c r="AI20">
        <v>0</v>
      </c>
      <c r="AJ20">
        <v>0</v>
      </c>
      <c r="AK20">
        <v>22.493659574468094</v>
      </c>
      <c r="AL20">
        <v>0.99969535283993105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0.46996648550724623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673.60513350843178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269.95999999999998</v>
      </c>
      <c r="L21">
        <v>4.910000000000001</v>
      </c>
      <c r="M21">
        <v>61.26</v>
      </c>
      <c r="N21">
        <v>50.11</v>
      </c>
      <c r="O21">
        <v>70.77000000000001</v>
      </c>
      <c r="P21">
        <v>23.912292645507719</v>
      </c>
      <c r="Q21">
        <v>2.3839932885906037</v>
      </c>
      <c r="R21">
        <v>9.83</v>
      </c>
      <c r="S21">
        <v>5.9542318634423905</v>
      </c>
      <c r="T21">
        <v>0</v>
      </c>
      <c r="U21">
        <v>58.510000000000005</v>
      </c>
      <c r="V21">
        <v>4.8043438914027146</v>
      </c>
      <c r="W21">
        <v>7.91</v>
      </c>
      <c r="X21">
        <v>35.479999999999997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6.9527373202119627</v>
      </c>
      <c r="AF21">
        <v>5.9130375253549694</v>
      </c>
      <c r="AG21">
        <v>29.162924000000004</v>
      </c>
      <c r="AH21">
        <v>0</v>
      </c>
      <c r="AI21">
        <v>0</v>
      </c>
      <c r="AJ21">
        <v>0</v>
      </c>
      <c r="AK21">
        <v>22.493659574468094</v>
      </c>
      <c r="AL21">
        <v>0.99969535283993105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0.46996648550724623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673.60513350843178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269.95999999999998</v>
      </c>
      <c r="L22">
        <v>4.910000000000001</v>
      </c>
      <c r="M22">
        <v>61.26</v>
      </c>
      <c r="N22">
        <v>50.11</v>
      </c>
      <c r="O22">
        <v>70.77000000000001</v>
      </c>
      <c r="P22">
        <v>23.912292645507719</v>
      </c>
      <c r="Q22">
        <v>2.3839932885906037</v>
      </c>
      <c r="R22">
        <v>9.83</v>
      </c>
      <c r="S22">
        <v>5.9542318634423905</v>
      </c>
      <c r="T22">
        <v>0</v>
      </c>
      <c r="U22">
        <v>58.510000000000005</v>
      </c>
      <c r="V22">
        <v>4.8043438914027146</v>
      </c>
      <c r="W22">
        <v>7.91</v>
      </c>
      <c r="X22">
        <v>35.479999999999997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6.9527373202119627</v>
      </c>
      <c r="AF22">
        <v>5.9130375253549694</v>
      </c>
      <c r="AG22">
        <v>29.162924000000004</v>
      </c>
      <c r="AH22">
        <v>0</v>
      </c>
      <c r="AI22">
        <v>0</v>
      </c>
      <c r="AJ22">
        <v>0</v>
      </c>
      <c r="AK22">
        <v>22.493659574468094</v>
      </c>
      <c r="AL22">
        <v>0.99969535283993105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0.46996648550724623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673.60513350843178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269.95999999999998</v>
      </c>
      <c r="L23">
        <v>4.910000000000001</v>
      </c>
      <c r="M23">
        <v>61.26</v>
      </c>
      <c r="N23">
        <v>50.11</v>
      </c>
      <c r="O23">
        <v>70.77000000000001</v>
      </c>
      <c r="P23">
        <v>23.912292645507719</v>
      </c>
      <c r="Q23">
        <v>2.3840476190476187</v>
      </c>
      <c r="R23">
        <v>9.9</v>
      </c>
      <c r="S23">
        <v>5.9642785355348167</v>
      </c>
      <c r="T23">
        <v>0</v>
      </c>
      <c r="U23">
        <v>58.510000000000005</v>
      </c>
      <c r="V23">
        <v>4.8043438914027146</v>
      </c>
      <c r="W23">
        <v>7.95</v>
      </c>
      <c r="X23">
        <v>35.479999999999997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6.9527373202119627</v>
      </c>
      <c r="AF23">
        <v>5.9130375253549694</v>
      </c>
      <c r="AG23">
        <v>29.162924000000004</v>
      </c>
      <c r="AH23">
        <v>0</v>
      </c>
      <c r="AI23">
        <v>0</v>
      </c>
      <c r="AJ23">
        <v>0</v>
      </c>
      <c r="AK23">
        <v>22.493659574468094</v>
      </c>
      <c r="AL23">
        <v>0.99969535283993105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0.46996648550724623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673.72523451098129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269.95999999999998</v>
      </c>
      <c r="L24">
        <v>4.910000000000001</v>
      </c>
      <c r="M24">
        <v>61.26</v>
      </c>
      <c r="N24">
        <v>50.11</v>
      </c>
      <c r="O24">
        <v>70.77000000000001</v>
      </c>
      <c r="P24">
        <v>23.910000000000004</v>
      </c>
      <c r="Q24">
        <v>2.3840476190476187</v>
      </c>
      <c r="R24">
        <v>9.9</v>
      </c>
      <c r="S24">
        <v>5.9642785355348167</v>
      </c>
      <c r="T24">
        <v>0</v>
      </c>
      <c r="U24">
        <v>58.510000000000005</v>
      </c>
      <c r="V24">
        <v>4.8043438914027146</v>
      </c>
      <c r="W24">
        <v>7.7434739676840207</v>
      </c>
      <c r="X24">
        <v>34.203592436974787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6.9527373202119627</v>
      </c>
      <c r="AF24">
        <v>5.9130375253549694</v>
      </c>
      <c r="AG24">
        <v>29.162924000000004</v>
      </c>
      <c r="AH24">
        <v>0</v>
      </c>
      <c r="AI24">
        <v>0</v>
      </c>
      <c r="AJ24">
        <v>0</v>
      </c>
      <c r="AK24">
        <v>22.493659574468094</v>
      </c>
      <c r="AL24">
        <v>0.99969535283993105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0.46996648550724623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672.24000827013242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269.95999999999998</v>
      </c>
      <c r="L25">
        <v>4.910000000000001</v>
      </c>
      <c r="M25">
        <v>61.26</v>
      </c>
      <c r="N25">
        <v>50.11</v>
      </c>
      <c r="O25">
        <v>70.77000000000001</v>
      </c>
      <c r="P25">
        <v>23.910000000000004</v>
      </c>
      <c r="Q25">
        <v>2.3840476190476187</v>
      </c>
      <c r="R25">
        <v>9.9</v>
      </c>
      <c r="S25">
        <v>5.9642785355348167</v>
      </c>
      <c r="T25">
        <v>0</v>
      </c>
      <c r="U25">
        <v>58.510000000000005</v>
      </c>
      <c r="V25">
        <v>4.8043438914027146</v>
      </c>
      <c r="W25">
        <v>14.215055632823365</v>
      </c>
      <c r="X25">
        <v>62.57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6.9527373202119627</v>
      </c>
      <c r="AF25">
        <v>5.9130375253549694</v>
      </c>
      <c r="AG25">
        <v>29.162924000000004</v>
      </c>
      <c r="AH25">
        <v>9.8687670538542758</v>
      </c>
      <c r="AI25">
        <v>0</v>
      </c>
      <c r="AJ25">
        <v>0</v>
      </c>
      <c r="AK25">
        <v>22.493659574468094</v>
      </c>
      <c r="AL25">
        <v>0.99969535283993105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0.46996648550724623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716.94676455215131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282.27</v>
      </c>
      <c r="L26">
        <v>9.07</v>
      </c>
      <c r="M26">
        <v>61.26</v>
      </c>
      <c r="N26">
        <v>50.11</v>
      </c>
      <c r="O26">
        <v>70.77000000000001</v>
      </c>
      <c r="P26">
        <v>23.910000000000004</v>
      </c>
      <c r="Q26">
        <v>4.3355300127713923</v>
      </c>
      <c r="R26">
        <v>17.889999999999997</v>
      </c>
      <c r="S26">
        <v>11.134170591313451</v>
      </c>
      <c r="T26">
        <v>0</v>
      </c>
      <c r="U26">
        <v>58.510000000000005</v>
      </c>
      <c r="V26">
        <v>8.7799999999999976</v>
      </c>
      <c r="W26">
        <v>14.215089779005524</v>
      </c>
      <c r="X26">
        <v>62.57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6.9527373202119627</v>
      </c>
      <c r="AF26">
        <v>5.9130375253549694</v>
      </c>
      <c r="AG26">
        <v>29.162924000000004</v>
      </c>
      <c r="AH26">
        <v>9.8687670538542758</v>
      </c>
      <c r="AI26">
        <v>0</v>
      </c>
      <c r="AJ26">
        <v>0</v>
      </c>
      <c r="AK26">
        <v>22.493659574468094</v>
      </c>
      <c r="AL26">
        <v>0.99969535283993105</v>
      </c>
      <c r="AM26">
        <v>0</v>
      </c>
      <c r="AN26">
        <v>0</v>
      </c>
      <c r="AO26">
        <v>0</v>
      </c>
      <c r="AP26">
        <v>0</v>
      </c>
      <c r="AQ26">
        <v>9.9401238095238096</v>
      </c>
      <c r="AR26">
        <v>0.46996648550724623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762.44395306595709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336.25</v>
      </c>
      <c r="L27">
        <v>9.07</v>
      </c>
      <c r="M27">
        <v>61.26</v>
      </c>
      <c r="N27">
        <v>50.11</v>
      </c>
      <c r="O27">
        <v>70.77000000000001</v>
      </c>
      <c r="P27">
        <v>23.910000000000004</v>
      </c>
      <c r="Q27">
        <v>4.1399999999999997</v>
      </c>
      <c r="R27">
        <v>17.1350519630485</v>
      </c>
      <c r="S27">
        <v>11.14</v>
      </c>
      <c r="T27">
        <v>0</v>
      </c>
      <c r="U27">
        <v>58.510000000000005</v>
      </c>
      <c r="V27">
        <v>8.2100000000000009</v>
      </c>
      <c r="W27">
        <v>14.075606864274572</v>
      </c>
      <c r="X27">
        <v>60.96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6.9527373202119627</v>
      </c>
      <c r="AF27">
        <v>5.9130375253549694</v>
      </c>
      <c r="AG27">
        <v>29.162924000000004</v>
      </c>
      <c r="AH27">
        <v>19.741926082365364</v>
      </c>
      <c r="AI27">
        <v>1.6118593872741551</v>
      </c>
      <c r="AJ27">
        <v>0</v>
      </c>
      <c r="AK27">
        <v>22.493659574468094</v>
      </c>
      <c r="AL27">
        <v>0.99969535283993105</v>
      </c>
      <c r="AM27">
        <v>0</v>
      </c>
      <c r="AN27">
        <v>0</v>
      </c>
      <c r="AO27">
        <v>0</v>
      </c>
      <c r="AP27">
        <v>0</v>
      </c>
      <c r="AQ27">
        <v>9.9401238095238096</v>
      </c>
      <c r="AR27">
        <v>0.46996648550724623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824.64483992597491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371.82</v>
      </c>
      <c r="L28">
        <v>9.07</v>
      </c>
      <c r="M28">
        <v>61.26</v>
      </c>
      <c r="N28">
        <v>50.11</v>
      </c>
      <c r="O28">
        <v>70.77000000000001</v>
      </c>
      <c r="P28">
        <v>23.910000000000004</v>
      </c>
      <c r="Q28">
        <v>4.33</v>
      </c>
      <c r="R28">
        <v>17.885051175656987</v>
      </c>
      <c r="S28">
        <v>11.14</v>
      </c>
      <c r="T28">
        <v>0</v>
      </c>
      <c r="U28">
        <v>58.510000000000005</v>
      </c>
      <c r="V28">
        <v>8.7799999999999994</v>
      </c>
      <c r="W28">
        <v>14.219999999999997</v>
      </c>
      <c r="X28">
        <v>62.57</v>
      </c>
      <c r="Y28">
        <v>0</v>
      </c>
      <c r="Z28">
        <v>0</v>
      </c>
      <c r="AA28">
        <v>0</v>
      </c>
      <c r="AB28">
        <v>1.4053113278319578</v>
      </c>
      <c r="AC28">
        <v>0</v>
      </c>
      <c r="AD28">
        <v>3.3424087812263448</v>
      </c>
      <c r="AE28">
        <v>6.9527373202119627</v>
      </c>
      <c r="AF28">
        <v>5.9130375253549694</v>
      </c>
      <c r="AG28">
        <v>29.162924000000004</v>
      </c>
      <c r="AH28">
        <v>29.606301161562826</v>
      </c>
      <c r="AI28">
        <v>6.9832600157109175</v>
      </c>
      <c r="AJ28">
        <v>0</v>
      </c>
      <c r="AK28">
        <v>22.493659574468094</v>
      </c>
      <c r="AL28">
        <v>0.99969535283993105</v>
      </c>
      <c r="AM28">
        <v>0</v>
      </c>
      <c r="AN28">
        <v>0</v>
      </c>
      <c r="AO28">
        <v>0</v>
      </c>
      <c r="AP28">
        <v>0</v>
      </c>
      <c r="AQ28">
        <v>19.887179365079366</v>
      </c>
      <c r="AR28">
        <v>0.46996648550724623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893.40978364655689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414.22</v>
      </c>
      <c r="L29">
        <v>9.0599999999999987</v>
      </c>
      <c r="M29">
        <v>61.26</v>
      </c>
      <c r="N29">
        <v>50.11</v>
      </c>
      <c r="O29">
        <v>70.77000000000001</v>
      </c>
      <c r="P29">
        <v>23.910000000000004</v>
      </c>
      <c r="Q29">
        <v>4.33</v>
      </c>
      <c r="R29">
        <v>17.885051175656987</v>
      </c>
      <c r="S29">
        <v>11.14</v>
      </c>
      <c r="T29">
        <v>0</v>
      </c>
      <c r="U29">
        <v>58.510000000000005</v>
      </c>
      <c r="V29">
        <v>8.7799999999999994</v>
      </c>
      <c r="W29">
        <v>14.219999999999997</v>
      </c>
      <c r="X29">
        <v>62.57</v>
      </c>
      <c r="Y29">
        <v>0</v>
      </c>
      <c r="Z29">
        <v>0.92667363636363609</v>
      </c>
      <c r="AA29">
        <v>5.0688354430379752</v>
      </c>
      <c r="AB29">
        <v>5.5553713428357083</v>
      </c>
      <c r="AC29">
        <v>4.0803337521595724</v>
      </c>
      <c r="AD29">
        <v>3.3424087812263448</v>
      </c>
      <c r="AE29">
        <v>13.905474640423925</v>
      </c>
      <c r="AF29">
        <v>5.9130375253549694</v>
      </c>
      <c r="AG29">
        <v>29.162924000000004</v>
      </c>
      <c r="AH29">
        <v>39.475068215417103</v>
      </c>
      <c r="AI29">
        <v>6.9832600157109175</v>
      </c>
      <c r="AJ29">
        <v>0</v>
      </c>
      <c r="AK29">
        <v>22.493659574468094</v>
      </c>
      <c r="AL29">
        <v>0.99969535283993105</v>
      </c>
      <c r="AM29">
        <v>0</v>
      </c>
      <c r="AN29">
        <v>0</v>
      </c>
      <c r="AO29">
        <v>0</v>
      </c>
      <c r="AP29">
        <v>0</v>
      </c>
      <c r="AQ29">
        <v>29.827303174603177</v>
      </c>
      <c r="AR29">
        <v>0.46996648550724623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976.78731467671173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442.26227583918404</v>
      </c>
      <c r="L30">
        <v>9</v>
      </c>
      <c r="M30">
        <v>61.26</v>
      </c>
      <c r="N30">
        <v>50.11</v>
      </c>
      <c r="O30">
        <v>70.77000000000001</v>
      </c>
      <c r="P30">
        <v>23.910000000000004</v>
      </c>
      <c r="Q30">
        <v>4.33</v>
      </c>
      <c r="R30">
        <v>17.881217476681392</v>
      </c>
      <c r="S30">
        <v>11.13</v>
      </c>
      <c r="T30">
        <v>0</v>
      </c>
      <c r="U30">
        <v>58.510000000000005</v>
      </c>
      <c r="V30">
        <v>8.7799999999999994</v>
      </c>
      <c r="W30">
        <v>14.219999999999997</v>
      </c>
      <c r="X30">
        <v>62.57</v>
      </c>
      <c r="Y30">
        <v>0</v>
      </c>
      <c r="Z30">
        <v>5.5029481818181809</v>
      </c>
      <c r="AA30">
        <v>5.1698607594936723</v>
      </c>
      <c r="AB30">
        <v>11.110742685671417</v>
      </c>
      <c r="AC30">
        <v>8.1782362179990571</v>
      </c>
      <c r="AD30">
        <v>11.564470855412567</v>
      </c>
      <c r="AE30">
        <v>13.905474640423925</v>
      </c>
      <c r="AF30">
        <v>6.564650101419879</v>
      </c>
      <c r="AG30">
        <v>29.162924000000004</v>
      </c>
      <c r="AH30">
        <v>49.348227243928186</v>
      </c>
      <c r="AI30">
        <v>6.9832600157109175</v>
      </c>
      <c r="AJ30">
        <v>0</v>
      </c>
      <c r="AK30">
        <v>22.493659574468094</v>
      </c>
      <c r="AL30">
        <v>0.99969535283993105</v>
      </c>
      <c r="AM30">
        <v>3.3332228057014248</v>
      </c>
      <c r="AN30">
        <v>0</v>
      </c>
      <c r="AO30">
        <v>0</v>
      </c>
      <c r="AP30">
        <v>0</v>
      </c>
      <c r="AQ30">
        <v>41.444909523809521</v>
      </c>
      <c r="AR30">
        <v>0.46996648550724623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1052.7839933211753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482.31746009404185</v>
      </c>
      <c r="L31">
        <v>8.6199999999999992</v>
      </c>
      <c r="M31">
        <v>61.26</v>
      </c>
      <c r="N31">
        <v>50.11</v>
      </c>
      <c r="O31">
        <v>70.77000000000001</v>
      </c>
      <c r="P31">
        <v>23.910000000000004</v>
      </c>
      <c r="Q31">
        <v>4.33</v>
      </c>
      <c r="R31">
        <v>17.881217476681392</v>
      </c>
      <c r="S31">
        <v>11.13</v>
      </c>
      <c r="T31">
        <v>0</v>
      </c>
      <c r="U31">
        <v>58.510000000000005</v>
      </c>
      <c r="V31">
        <v>8.7799999999999994</v>
      </c>
      <c r="W31">
        <v>14.219999999999997</v>
      </c>
      <c r="X31">
        <v>62.57</v>
      </c>
      <c r="Y31">
        <v>0</v>
      </c>
      <c r="Z31">
        <v>5.5029481818181809</v>
      </c>
      <c r="AA31">
        <v>11.85949367088608</v>
      </c>
      <c r="AB31">
        <v>11.110742685671417</v>
      </c>
      <c r="AC31">
        <v>8.1782362179990571</v>
      </c>
      <c r="AD31">
        <v>11.564470855412567</v>
      </c>
      <c r="AE31">
        <v>13.905474640423925</v>
      </c>
      <c r="AF31">
        <v>6.564650101419879</v>
      </c>
      <c r="AG31">
        <v>29.162924000000004</v>
      </c>
      <c r="AH31">
        <v>49.348227243928186</v>
      </c>
      <c r="AI31">
        <v>6.9832600157109175</v>
      </c>
      <c r="AJ31">
        <v>0</v>
      </c>
      <c r="AK31">
        <v>22.493659574468094</v>
      </c>
      <c r="AL31">
        <v>0.99969535283993105</v>
      </c>
      <c r="AM31">
        <v>3.3332228057014248</v>
      </c>
      <c r="AN31">
        <v>0</v>
      </c>
      <c r="AO31">
        <v>0</v>
      </c>
      <c r="AP31">
        <v>0</v>
      </c>
      <c r="AQ31">
        <v>41.444909523809521</v>
      </c>
      <c r="AR31">
        <v>0.56220289855072447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1099.241046900469</v>
      </c>
    </row>
    <row r="32" spans="1:117">
      <c r="A32" t="s">
        <v>74</v>
      </c>
      <c r="B32">
        <v>0</v>
      </c>
      <c r="C32">
        <v>0</v>
      </c>
      <c r="D32">
        <v>19.190000000000001</v>
      </c>
      <c r="E32">
        <v>0</v>
      </c>
      <c r="F32">
        <v>0</v>
      </c>
      <c r="G32">
        <v>23.64</v>
      </c>
      <c r="H32">
        <v>0</v>
      </c>
      <c r="I32">
        <v>0</v>
      </c>
      <c r="J32">
        <v>28.82</v>
      </c>
      <c r="K32">
        <v>489.56492189285984</v>
      </c>
      <c r="L32">
        <v>8.65</v>
      </c>
      <c r="M32">
        <v>61.26</v>
      </c>
      <c r="N32">
        <v>50.11</v>
      </c>
      <c r="O32">
        <v>70.77000000000001</v>
      </c>
      <c r="P32">
        <v>23.910000000000004</v>
      </c>
      <c r="Q32">
        <v>4.33</v>
      </c>
      <c r="R32">
        <v>17.881217476681392</v>
      </c>
      <c r="S32">
        <v>11.13</v>
      </c>
      <c r="T32">
        <v>0</v>
      </c>
      <c r="U32">
        <v>58.510000000000005</v>
      </c>
      <c r="V32">
        <v>8.85</v>
      </c>
      <c r="W32">
        <v>14.219999999999997</v>
      </c>
      <c r="X32">
        <v>62.57</v>
      </c>
      <c r="Y32">
        <v>0</v>
      </c>
      <c r="Z32">
        <v>5.5029481818181809</v>
      </c>
      <c r="AA32">
        <v>11.85949367088608</v>
      </c>
      <c r="AB32">
        <v>11.110742685671417</v>
      </c>
      <c r="AC32">
        <v>8.1782362179990571</v>
      </c>
      <c r="AD32">
        <v>11.564470855412567</v>
      </c>
      <c r="AE32">
        <v>13.905474640423925</v>
      </c>
      <c r="AF32">
        <v>6.564650101419879</v>
      </c>
      <c r="AG32">
        <v>29.162924000000004</v>
      </c>
      <c r="AH32">
        <v>49.348227243928186</v>
      </c>
      <c r="AI32">
        <v>6.9832600157109175</v>
      </c>
      <c r="AJ32">
        <v>0</v>
      </c>
      <c r="AK32">
        <v>22.493659574468094</v>
      </c>
      <c r="AL32">
        <v>6.6546884681583469</v>
      </c>
      <c r="AM32">
        <v>3.3332228057014248</v>
      </c>
      <c r="AN32">
        <v>0</v>
      </c>
      <c r="AO32">
        <v>0</v>
      </c>
      <c r="AP32">
        <v>0</v>
      </c>
      <c r="AQ32">
        <v>41.444909523809521</v>
      </c>
      <c r="AR32">
        <v>0.56220289855072447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1183.8935018146053</v>
      </c>
    </row>
    <row r="33" spans="1:117">
      <c r="A33" t="s">
        <v>75</v>
      </c>
      <c r="B33">
        <v>0</v>
      </c>
      <c r="C33">
        <v>0</v>
      </c>
      <c r="D33">
        <v>19.190000000000001</v>
      </c>
      <c r="E33">
        <v>0</v>
      </c>
      <c r="F33">
        <v>0</v>
      </c>
      <c r="G33">
        <v>23.64</v>
      </c>
      <c r="H33">
        <v>0</v>
      </c>
      <c r="I33">
        <v>0</v>
      </c>
      <c r="J33">
        <v>29.13</v>
      </c>
      <c r="K33">
        <v>489.56492189285984</v>
      </c>
      <c r="L33">
        <v>8.65</v>
      </c>
      <c r="M33">
        <v>61.26</v>
      </c>
      <c r="N33">
        <v>50.11</v>
      </c>
      <c r="O33">
        <v>70.77000000000001</v>
      </c>
      <c r="P33">
        <v>23.910000000000004</v>
      </c>
      <c r="Q33">
        <v>4.33</v>
      </c>
      <c r="R33">
        <v>17.881217476681392</v>
      </c>
      <c r="S33">
        <v>11.13</v>
      </c>
      <c r="T33">
        <v>0</v>
      </c>
      <c r="U33">
        <v>58.510000000000005</v>
      </c>
      <c r="V33">
        <v>8.7799999999999994</v>
      </c>
      <c r="W33">
        <v>14.219999999999997</v>
      </c>
      <c r="X33">
        <v>62.57</v>
      </c>
      <c r="Y33">
        <v>0</v>
      </c>
      <c r="Z33">
        <v>5.5029481818181809</v>
      </c>
      <c r="AA33">
        <v>11.85949367088608</v>
      </c>
      <c r="AB33">
        <v>11.110742685671417</v>
      </c>
      <c r="AC33">
        <v>8.1782362179990571</v>
      </c>
      <c r="AD33">
        <v>11.564470855412567</v>
      </c>
      <c r="AE33">
        <v>13.905474640423925</v>
      </c>
      <c r="AF33">
        <v>6.564650101419879</v>
      </c>
      <c r="AG33">
        <v>29.162924000000004</v>
      </c>
      <c r="AH33">
        <v>49.348227243928186</v>
      </c>
      <c r="AI33">
        <v>6.9832600157109175</v>
      </c>
      <c r="AJ33">
        <v>0</v>
      </c>
      <c r="AK33">
        <v>22.493659574468094</v>
      </c>
      <c r="AL33">
        <v>29.983400172117037</v>
      </c>
      <c r="AM33">
        <v>3.4561875468867216</v>
      </c>
      <c r="AN33">
        <v>0</v>
      </c>
      <c r="AO33">
        <v>0</v>
      </c>
      <c r="AP33">
        <v>2.4287760000000005</v>
      </c>
      <c r="AQ33">
        <v>41.444909523809521</v>
      </c>
      <c r="AR33">
        <v>11.178174818840576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1220.6299261800389</v>
      </c>
    </row>
    <row r="34" spans="1:117">
      <c r="A34" t="s">
        <v>76</v>
      </c>
      <c r="B34">
        <v>0</v>
      </c>
      <c r="C34">
        <v>0</v>
      </c>
      <c r="D34">
        <v>19.190000000000001</v>
      </c>
      <c r="E34">
        <v>0</v>
      </c>
      <c r="F34">
        <v>0</v>
      </c>
      <c r="G34">
        <v>23.64</v>
      </c>
      <c r="H34">
        <v>0</v>
      </c>
      <c r="I34">
        <v>0</v>
      </c>
      <c r="J34">
        <v>29.13</v>
      </c>
      <c r="K34">
        <v>489.56492189285984</v>
      </c>
      <c r="L34">
        <v>8.65</v>
      </c>
      <c r="M34">
        <v>61.26</v>
      </c>
      <c r="N34">
        <v>50.11</v>
      </c>
      <c r="O34">
        <v>70.77000000000001</v>
      </c>
      <c r="P34">
        <v>23.910000000000004</v>
      </c>
      <c r="Q34">
        <v>4.33</v>
      </c>
      <c r="R34">
        <v>17.881217476681392</v>
      </c>
      <c r="S34">
        <v>11.13</v>
      </c>
      <c r="T34">
        <v>0</v>
      </c>
      <c r="U34">
        <v>58.510000000000005</v>
      </c>
      <c r="V34">
        <v>8.7799999999999994</v>
      </c>
      <c r="W34">
        <v>14.219999999999997</v>
      </c>
      <c r="X34">
        <v>62.57</v>
      </c>
      <c r="Y34">
        <v>0</v>
      </c>
      <c r="Z34">
        <v>5.5029481818181809</v>
      </c>
      <c r="AA34">
        <v>11.85949367088608</v>
      </c>
      <c r="AB34">
        <v>11.110742685671417</v>
      </c>
      <c r="AC34">
        <v>8.1782362179990571</v>
      </c>
      <c r="AD34">
        <v>11.564470855412567</v>
      </c>
      <c r="AE34">
        <v>13.905474640423925</v>
      </c>
      <c r="AF34">
        <v>6.564650101419879</v>
      </c>
      <c r="AG34">
        <v>29.162924000000004</v>
      </c>
      <c r="AH34">
        <v>49.348227243928186</v>
      </c>
      <c r="AI34">
        <v>1.502059701492537</v>
      </c>
      <c r="AJ34">
        <v>0</v>
      </c>
      <c r="AK34">
        <v>22.493659574468094</v>
      </c>
      <c r="AL34">
        <v>29.983400172117037</v>
      </c>
      <c r="AM34">
        <v>3.4561875468867216</v>
      </c>
      <c r="AN34">
        <v>0</v>
      </c>
      <c r="AO34">
        <v>0</v>
      </c>
      <c r="AP34">
        <v>2.4287760000000005</v>
      </c>
      <c r="AQ34">
        <v>41.444909523809521</v>
      </c>
      <c r="AR34">
        <v>11.178174818840576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1215.1487258658206</v>
      </c>
    </row>
    <row r="35" spans="1:117">
      <c r="A35" t="s">
        <v>77</v>
      </c>
      <c r="B35">
        <v>0</v>
      </c>
      <c r="C35">
        <v>0</v>
      </c>
      <c r="D35">
        <v>19.190000000000001</v>
      </c>
      <c r="E35">
        <v>0</v>
      </c>
      <c r="F35">
        <v>0</v>
      </c>
      <c r="G35">
        <v>9.61</v>
      </c>
      <c r="H35">
        <v>0</v>
      </c>
      <c r="I35">
        <v>0</v>
      </c>
      <c r="J35">
        <v>29.13</v>
      </c>
      <c r="K35">
        <v>489.56492189285984</v>
      </c>
      <c r="L35">
        <v>8.65</v>
      </c>
      <c r="M35">
        <v>61.26</v>
      </c>
      <c r="N35">
        <v>50.11</v>
      </c>
      <c r="O35">
        <v>70.77000000000001</v>
      </c>
      <c r="P35">
        <v>23.910000000000004</v>
      </c>
      <c r="Q35">
        <v>4.33</v>
      </c>
      <c r="R35">
        <v>17.881217476681392</v>
      </c>
      <c r="S35">
        <v>11.13</v>
      </c>
      <c r="T35">
        <v>0</v>
      </c>
      <c r="U35">
        <v>58.510000000000005</v>
      </c>
      <c r="V35">
        <v>8.8000000000000007</v>
      </c>
      <c r="W35">
        <v>14.219999999999997</v>
      </c>
      <c r="X35">
        <v>62.57</v>
      </c>
      <c r="Y35">
        <v>0</v>
      </c>
      <c r="Z35">
        <v>5.5029481818181809</v>
      </c>
      <c r="AA35">
        <v>11.85949367088608</v>
      </c>
      <c r="AB35">
        <v>11.110742685671417</v>
      </c>
      <c r="AC35">
        <v>8.1782362179990571</v>
      </c>
      <c r="AD35">
        <v>11.564470855412567</v>
      </c>
      <c r="AE35">
        <v>13.905474640423925</v>
      </c>
      <c r="AF35">
        <v>6.564650101419879</v>
      </c>
      <c r="AG35">
        <v>29.162924000000004</v>
      </c>
      <c r="AH35">
        <v>39.475068215417103</v>
      </c>
      <c r="AI35">
        <v>0</v>
      </c>
      <c r="AJ35">
        <v>0</v>
      </c>
      <c r="AK35">
        <v>22.493659574468094</v>
      </c>
      <c r="AL35">
        <v>29.983400172117037</v>
      </c>
      <c r="AM35">
        <v>3.4561875468867216</v>
      </c>
      <c r="AN35">
        <v>0</v>
      </c>
      <c r="AO35">
        <v>0</v>
      </c>
      <c r="AP35">
        <v>2.4287760000000005</v>
      </c>
      <c r="AQ35">
        <v>41.444909523809521</v>
      </c>
      <c r="AR35">
        <v>11.178174818840576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1189.763507135817</v>
      </c>
    </row>
    <row r="36" spans="1:117">
      <c r="A36" t="s">
        <v>78</v>
      </c>
      <c r="B36">
        <v>0</v>
      </c>
      <c r="C36">
        <v>0</v>
      </c>
      <c r="D36">
        <v>19.190000000000001</v>
      </c>
      <c r="E36">
        <v>0</v>
      </c>
      <c r="F36">
        <v>0</v>
      </c>
      <c r="G36">
        <v>0.04</v>
      </c>
      <c r="H36">
        <v>0</v>
      </c>
      <c r="I36">
        <v>0</v>
      </c>
      <c r="J36">
        <v>29.13</v>
      </c>
      <c r="K36">
        <v>489.56492189285984</v>
      </c>
      <c r="L36">
        <v>8.65</v>
      </c>
      <c r="M36">
        <v>61.26</v>
      </c>
      <c r="N36">
        <v>50.11</v>
      </c>
      <c r="O36">
        <v>70.77000000000001</v>
      </c>
      <c r="P36">
        <v>23.910000000000004</v>
      </c>
      <c r="Q36">
        <v>4.33</v>
      </c>
      <c r="R36">
        <v>17.881217476681392</v>
      </c>
      <c r="S36">
        <v>11.13</v>
      </c>
      <c r="T36">
        <v>0</v>
      </c>
      <c r="U36">
        <v>58.510000000000005</v>
      </c>
      <c r="V36">
        <v>8.83</v>
      </c>
      <c r="W36">
        <v>14.219999999999997</v>
      </c>
      <c r="X36">
        <v>62.57</v>
      </c>
      <c r="Y36">
        <v>0</v>
      </c>
      <c r="Z36">
        <v>5.5029481818181809</v>
      </c>
      <c r="AA36">
        <v>11.85949367088608</v>
      </c>
      <c r="AB36">
        <v>11.110742685671417</v>
      </c>
      <c r="AC36">
        <v>8.1782362179990571</v>
      </c>
      <c r="AD36">
        <v>7.7081831945495853</v>
      </c>
      <c r="AE36">
        <v>13.905474640423925</v>
      </c>
      <c r="AF36">
        <v>6.564650101419879</v>
      </c>
      <c r="AG36">
        <v>29.162924000000004</v>
      </c>
      <c r="AH36">
        <v>39.475068215417103</v>
      </c>
      <c r="AI36">
        <v>0</v>
      </c>
      <c r="AJ36">
        <v>0</v>
      </c>
      <c r="AK36">
        <v>22.493659574468094</v>
      </c>
      <c r="AL36">
        <v>29.983400172117037</v>
      </c>
      <c r="AM36">
        <v>3.4561875468867216</v>
      </c>
      <c r="AN36">
        <v>0</v>
      </c>
      <c r="AO36">
        <v>0</v>
      </c>
      <c r="AP36">
        <v>2.4287760000000005</v>
      </c>
      <c r="AQ36">
        <v>41.444909523809521</v>
      </c>
      <c r="AR36">
        <v>1.8622971014492748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1167.051341757563</v>
      </c>
    </row>
    <row r="37" spans="1:117">
      <c r="A37" t="s">
        <v>79</v>
      </c>
      <c r="B37">
        <v>0</v>
      </c>
      <c r="C37">
        <v>0</v>
      </c>
      <c r="D37">
        <v>19.190000000000001</v>
      </c>
      <c r="E37">
        <v>0</v>
      </c>
      <c r="F37">
        <v>0</v>
      </c>
      <c r="G37">
        <v>0</v>
      </c>
      <c r="H37">
        <v>0</v>
      </c>
      <c r="I37">
        <v>0</v>
      </c>
      <c r="J37">
        <v>29.13</v>
      </c>
      <c r="K37">
        <v>489.56492189285984</v>
      </c>
      <c r="L37">
        <v>8.65</v>
      </c>
      <c r="M37">
        <v>61.26</v>
      </c>
      <c r="N37">
        <v>50.11</v>
      </c>
      <c r="O37">
        <v>70.77000000000001</v>
      </c>
      <c r="P37">
        <v>23.910000000000004</v>
      </c>
      <c r="Q37">
        <v>4.33</v>
      </c>
      <c r="R37">
        <v>17.881217476681392</v>
      </c>
      <c r="S37">
        <v>11.13</v>
      </c>
      <c r="T37">
        <v>0</v>
      </c>
      <c r="U37">
        <v>58.510000000000005</v>
      </c>
      <c r="V37">
        <v>8.84</v>
      </c>
      <c r="W37">
        <v>14.219999999999997</v>
      </c>
      <c r="X37">
        <v>62.57</v>
      </c>
      <c r="Y37">
        <v>0</v>
      </c>
      <c r="Z37">
        <v>0.92667363636363609</v>
      </c>
      <c r="AA37">
        <v>5.0688354430379752</v>
      </c>
      <c r="AB37">
        <v>5.5553713428357083</v>
      </c>
      <c r="AC37">
        <v>4.0803337521595724</v>
      </c>
      <c r="AD37">
        <v>3.3424087812263448</v>
      </c>
      <c r="AE37">
        <v>6.9527373202119627</v>
      </c>
      <c r="AF37">
        <v>5.9130375253549694</v>
      </c>
      <c r="AG37">
        <v>29.162924000000004</v>
      </c>
      <c r="AH37">
        <v>29.606301161562826</v>
      </c>
      <c r="AI37">
        <v>0</v>
      </c>
      <c r="AJ37">
        <v>0</v>
      </c>
      <c r="AK37">
        <v>22.493659574468094</v>
      </c>
      <c r="AL37">
        <v>29.983400172117037</v>
      </c>
      <c r="AM37">
        <v>0</v>
      </c>
      <c r="AN37">
        <v>0</v>
      </c>
      <c r="AO37">
        <v>0</v>
      </c>
      <c r="AP37">
        <v>0.37771199999999999</v>
      </c>
      <c r="AQ37">
        <v>41.444909523809521</v>
      </c>
      <c r="AR37">
        <v>1.3967228260869562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1118.1894179898818</v>
      </c>
    </row>
    <row r="38" spans="1:117">
      <c r="A38" t="s">
        <v>80</v>
      </c>
      <c r="B38">
        <v>0</v>
      </c>
      <c r="C38">
        <v>0</v>
      </c>
      <c r="D38">
        <v>19</v>
      </c>
      <c r="E38">
        <v>0</v>
      </c>
      <c r="F38">
        <v>0</v>
      </c>
      <c r="G38">
        <v>0</v>
      </c>
      <c r="H38">
        <v>0</v>
      </c>
      <c r="I38">
        <v>0</v>
      </c>
      <c r="J38">
        <v>29.13</v>
      </c>
      <c r="K38">
        <v>489.56492189285984</v>
      </c>
      <c r="L38">
        <v>8.65</v>
      </c>
      <c r="M38">
        <v>61.26</v>
      </c>
      <c r="N38">
        <v>50.11</v>
      </c>
      <c r="O38">
        <v>70.77000000000001</v>
      </c>
      <c r="P38">
        <v>23.910000000000004</v>
      </c>
      <c r="Q38">
        <v>4.33</v>
      </c>
      <c r="R38">
        <v>17.881217476681392</v>
      </c>
      <c r="S38">
        <v>11.13</v>
      </c>
      <c r="T38">
        <v>0</v>
      </c>
      <c r="U38">
        <v>58.510000000000005</v>
      </c>
      <c r="V38">
        <v>8.84</v>
      </c>
      <c r="W38">
        <v>14.219999999999997</v>
      </c>
      <c r="X38">
        <v>62.57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6.9527373202119627</v>
      </c>
      <c r="AF38">
        <v>5.9130375253549694</v>
      </c>
      <c r="AG38">
        <v>29.162924000000004</v>
      </c>
      <c r="AH38">
        <v>29.606301161562826</v>
      </c>
      <c r="AI38">
        <v>0</v>
      </c>
      <c r="AJ38">
        <v>0</v>
      </c>
      <c r="AK38">
        <v>22.493659574468094</v>
      </c>
      <c r="AL38">
        <v>29.983400172117037</v>
      </c>
      <c r="AM38">
        <v>0</v>
      </c>
      <c r="AN38">
        <v>0</v>
      </c>
      <c r="AO38">
        <v>0</v>
      </c>
      <c r="AP38">
        <v>0.37771199999999999</v>
      </c>
      <c r="AQ38">
        <v>29.827303174603177</v>
      </c>
      <c r="AR38">
        <v>0.93114855072463742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1086.9426144096899</v>
      </c>
    </row>
    <row r="39" spans="1:117">
      <c r="A39" t="s">
        <v>81</v>
      </c>
      <c r="B39">
        <v>0</v>
      </c>
      <c r="C39">
        <v>0</v>
      </c>
      <c r="D39">
        <v>18.91</v>
      </c>
      <c r="E39">
        <v>0</v>
      </c>
      <c r="F39">
        <v>0</v>
      </c>
      <c r="G39">
        <v>0</v>
      </c>
      <c r="H39">
        <v>0</v>
      </c>
      <c r="I39">
        <v>0</v>
      </c>
      <c r="J39">
        <v>29.13</v>
      </c>
      <c r="K39">
        <v>489.56492189285984</v>
      </c>
      <c r="L39">
        <v>8.65</v>
      </c>
      <c r="M39">
        <v>61.26</v>
      </c>
      <c r="N39">
        <v>50.11</v>
      </c>
      <c r="O39">
        <v>70.77000000000001</v>
      </c>
      <c r="P39">
        <v>23.910000000000004</v>
      </c>
      <c r="Q39">
        <v>4.33</v>
      </c>
      <c r="R39">
        <v>17.881217476681392</v>
      </c>
      <c r="S39">
        <v>11.13</v>
      </c>
      <c r="T39">
        <v>0</v>
      </c>
      <c r="U39">
        <v>58.510000000000005</v>
      </c>
      <c r="V39">
        <v>24.26</v>
      </c>
      <c r="W39">
        <v>14.219999999999997</v>
      </c>
      <c r="X39">
        <v>62.57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6.9527373202119627</v>
      </c>
      <c r="AF39">
        <v>5.9130375253549694</v>
      </c>
      <c r="AG39">
        <v>29.162924000000004</v>
      </c>
      <c r="AH39">
        <v>19.741926082365364</v>
      </c>
      <c r="AI39">
        <v>0</v>
      </c>
      <c r="AJ39">
        <v>0</v>
      </c>
      <c r="AK39">
        <v>22.493659574468094</v>
      </c>
      <c r="AL39">
        <v>6.6546884681583469</v>
      </c>
      <c r="AM39">
        <v>0</v>
      </c>
      <c r="AN39">
        <v>0</v>
      </c>
      <c r="AO39">
        <v>0</v>
      </c>
      <c r="AP39">
        <v>0.37771199999999999</v>
      </c>
      <c r="AQ39">
        <v>29.827303174603177</v>
      </c>
      <c r="AR39">
        <v>0.93114855072463742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1069.0795276265339</v>
      </c>
    </row>
    <row r="40" spans="1:117">
      <c r="A40" t="s">
        <v>82</v>
      </c>
      <c r="B40">
        <v>0</v>
      </c>
      <c r="C40">
        <v>0</v>
      </c>
      <c r="D40">
        <v>2.81</v>
      </c>
      <c r="E40">
        <v>0</v>
      </c>
      <c r="F40">
        <v>0</v>
      </c>
      <c r="G40">
        <v>0</v>
      </c>
      <c r="H40">
        <v>0</v>
      </c>
      <c r="I40">
        <v>0</v>
      </c>
      <c r="J40">
        <v>2.42</v>
      </c>
      <c r="K40">
        <v>489.56492189285984</v>
      </c>
      <c r="L40">
        <v>8.65</v>
      </c>
      <c r="M40">
        <v>61.26</v>
      </c>
      <c r="N40">
        <v>50.11</v>
      </c>
      <c r="O40">
        <v>70.77000000000001</v>
      </c>
      <c r="P40">
        <v>23.910000000000004</v>
      </c>
      <c r="Q40">
        <v>4.33</v>
      </c>
      <c r="R40">
        <v>17.881217476681392</v>
      </c>
      <c r="S40">
        <v>11.13</v>
      </c>
      <c r="T40">
        <v>0</v>
      </c>
      <c r="U40">
        <v>58.510000000000005</v>
      </c>
      <c r="V40">
        <v>25.310000000000002</v>
      </c>
      <c r="W40">
        <v>14.219999999999997</v>
      </c>
      <c r="X40">
        <v>62.57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6.9527373202119627</v>
      </c>
      <c r="AF40">
        <v>5.9130375253549694</v>
      </c>
      <c r="AG40">
        <v>29.162924000000004</v>
      </c>
      <c r="AH40">
        <v>19.741926082365364</v>
      </c>
      <c r="AI40">
        <v>0</v>
      </c>
      <c r="AJ40">
        <v>0</v>
      </c>
      <c r="AK40">
        <v>22.493659574468094</v>
      </c>
      <c r="AL40">
        <v>0.99969535283993105</v>
      </c>
      <c r="AM40">
        <v>0</v>
      </c>
      <c r="AN40">
        <v>0</v>
      </c>
      <c r="AO40">
        <v>0</v>
      </c>
      <c r="AP40">
        <v>0.37771199999999999</v>
      </c>
      <c r="AQ40">
        <v>20.725920634920634</v>
      </c>
      <c r="AR40">
        <v>0.93114855072463742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1012.5631519715331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489.56492189285984</v>
      </c>
      <c r="L41">
        <v>8.65</v>
      </c>
      <c r="M41">
        <v>61.26</v>
      </c>
      <c r="N41">
        <v>50.11</v>
      </c>
      <c r="O41">
        <v>70.77000000000001</v>
      </c>
      <c r="P41">
        <v>23.910000000000004</v>
      </c>
      <c r="Q41">
        <v>4.33</v>
      </c>
      <c r="R41">
        <v>17.881217476681392</v>
      </c>
      <c r="S41">
        <v>11.13</v>
      </c>
      <c r="T41">
        <v>0</v>
      </c>
      <c r="U41">
        <v>58.510000000000005</v>
      </c>
      <c r="V41">
        <v>18.39</v>
      </c>
      <c r="W41">
        <v>14.219999999999997</v>
      </c>
      <c r="X41">
        <v>62.57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5.9130375253549694</v>
      </c>
      <c r="AG41">
        <v>29.162924000000004</v>
      </c>
      <c r="AH41">
        <v>19.741926082365364</v>
      </c>
      <c r="AI41">
        <v>0</v>
      </c>
      <c r="AJ41">
        <v>0</v>
      </c>
      <c r="AK41">
        <v>22.493659574468094</v>
      </c>
      <c r="AL41">
        <v>0.99969535283993105</v>
      </c>
      <c r="AM41">
        <v>0</v>
      </c>
      <c r="AN41">
        <v>0</v>
      </c>
      <c r="AO41">
        <v>0</v>
      </c>
      <c r="AP41">
        <v>0.37771199999999999</v>
      </c>
      <c r="AQ41">
        <v>20.725920634920634</v>
      </c>
      <c r="AR41">
        <v>11.178174818840576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1003.707440919437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489.34750625086275</v>
      </c>
      <c r="L42">
        <v>8.65</v>
      </c>
      <c r="M42">
        <v>61.26</v>
      </c>
      <c r="N42">
        <v>50.11</v>
      </c>
      <c r="O42">
        <v>70.77000000000001</v>
      </c>
      <c r="P42">
        <v>23.910000000000004</v>
      </c>
      <c r="Q42">
        <v>4.33</v>
      </c>
      <c r="R42">
        <v>17.881217476681392</v>
      </c>
      <c r="S42">
        <v>11.13</v>
      </c>
      <c r="T42">
        <v>0</v>
      </c>
      <c r="U42">
        <v>58.510000000000005</v>
      </c>
      <c r="V42">
        <v>8.7799999999999994</v>
      </c>
      <c r="W42">
        <v>14.219999999999997</v>
      </c>
      <c r="X42">
        <v>62.57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5.9130375253549694</v>
      </c>
      <c r="AG42">
        <v>29.162924000000004</v>
      </c>
      <c r="AH42">
        <v>19.741926082365364</v>
      </c>
      <c r="AI42">
        <v>0</v>
      </c>
      <c r="AJ42">
        <v>0</v>
      </c>
      <c r="AK42">
        <v>22.493659574468094</v>
      </c>
      <c r="AL42">
        <v>0.99969535283993105</v>
      </c>
      <c r="AM42">
        <v>0</v>
      </c>
      <c r="AN42">
        <v>0</v>
      </c>
      <c r="AO42">
        <v>0</v>
      </c>
      <c r="AP42">
        <v>0.37771199999999999</v>
      </c>
      <c r="AQ42">
        <v>9.9401238095238096</v>
      </c>
      <c r="AR42">
        <v>11.178174818840576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983.09422845204313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432.32721832632063</v>
      </c>
      <c r="L43">
        <v>8.66</v>
      </c>
      <c r="M43">
        <v>61.26</v>
      </c>
      <c r="N43">
        <v>50.11</v>
      </c>
      <c r="O43">
        <v>70.77000000000001</v>
      </c>
      <c r="P43">
        <v>23.910000000000004</v>
      </c>
      <c r="Q43">
        <v>4.33</v>
      </c>
      <c r="R43">
        <v>17.881217476681392</v>
      </c>
      <c r="S43">
        <v>11.13</v>
      </c>
      <c r="T43">
        <v>0</v>
      </c>
      <c r="U43">
        <v>58.510000000000005</v>
      </c>
      <c r="V43">
        <v>8.7799999999999994</v>
      </c>
      <c r="W43">
        <v>14.219999999999997</v>
      </c>
      <c r="X43">
        <v>62.57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5.9130375253549694</v>
      </c>
      <c r="AG43">
        <v>29.162924000000004</v>
      </c>
      <c r="AH43">
        <v>9.8687670538542758</v>
      </c>
      <c r="AI43">
        <v>0</v>
      </c>
      <c r="AJ43">
        <v>0</v>
      </c>
      <c r="AK43">
        <v>22.493659574468094</v>
      </c>
      <c r="AL43">
        <v>0.99969535283993105</v>
      </c>
      <c r="AM43">
        <v>0</v>
      </c>
      <c r="AN43">
        <v>0</v>
      </c>
      <c r="AO43">
        <v>0</v>
      </c>
      <c r="AP43">
        <v>0.37771199999999999</v>
      </c>
      <c r="AQ43">
        <v>0</v>
      </c>
      <c r="AR43">
        <v>11.178174818840576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906.27065768946613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384.28799434146742</v>
      </c>
      <c r="L44">
        <v>8.66</v>
      </c>
      <c r="M44">
        <v>61.26</v>
      </c>
      <c r="N44">
        <v>50.11</v>
      </c>
      <c r="O44">
        <v>70.77000000000001</v>
      </c>
      <c r="P44">
        <v>23.910000000000004</v>
      </c>
      <c r="Q44">
        <v>4.33</v>
      </c>
      <c r="R44">
        <v>17.881217476681392</v>
      </c>
      <c r="S44">
        <v>11.13</v>
      </c>
      <c r="T44">
        <v>0</v>
      </c>
      <c r="U44">
        <v>58.510000000000005</v>
      </c>
      <c r="V44">
        <v>8.7799999999999994</v>
      </c>
      <c r="W44">
        <v>14.219999999999997</v>
      </c>
      <c r="X44">
        <v>62.57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5.9130375253549694</v>
      </c>
      <c r="AG44">
        <v>29.162924000000004</v>
      </c>
      <c r="AH44">
        <v>0</v>
      </c>
      <c r="AI44">
        <v>0</v>
      </c>
      <c r="AJ44">
        <v>0</v>
      </c>
      <c r="AK44">
        <v>22.493659574468094</v>
      </c>
      <c r="AL44">
        <v>0.99969535283993105</v>
      </c>
      <c r="AM44">
        <v>0</v>
      </c>
      <c r="AN44">
        <v>0</v>
      </c>
      <c r="AO44">
        <v>0</v>
      </c>
      <c r="AP44">
        <v>0.37771199999999999</v>
      </c>
      <c r="AQ44">
        <v>0</v>
      </c>
      <c r="AR44">
        <v>1.3967228260869562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838.58121465800502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336.24999999999994</v>
      </c>
      <c r="L45">
        <v>8.65</v>
      </c>
      <c r="M45">
        <v>61.26</v>
      </c>
      <c r="N45">
        <v>50.11</v>
      </c>
      <c r="O45">
        <v>70.77000000000001</v>
      </c>
      <c r="P45">
        <v>23.910000000000004</v>
      </c>
      <c r="Q45">
        <v>4.33</v>
      </c>
      <c r="R45">
        <v>18.110103768432548</v>
      </c>
      <c r="S45">
        <v>11.14</v>
      </c>
      <c r="T45">
        <v>0</v>
      </c>
      <c r="U45">
        <v>58.510000000000005</v>
      </c>
      <c r="V45">
        <v>8.7799999999999994</v>
      </c>
      <c r="W45">
        <v>14.215089779005524</v>
      </c>
      <c r="X45">
        <v>62.569999999999993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5.9130375253549694</v>
      </c>
      <c r="AG45">
        <v>29.162924000000004</v>
      </c>
      <c r="AH45">
        <v>0</v>
      </c>
      <c r="AI45">
        <v>0</v>
      </c>
      <c r="AJ45">
        <v>0</v>
      </c>
      <c r="AK45">
        <v>22.493659574468094</v>
      </c>
      <c r="AL45">
        <v>0.99969535283993105</v>
      </c>
      <c r="AM45">
        <v>0</v>
      </c>
      <c r="AN45">
        <v>0</v>
      </c>
      <c r="AO45">
        <v>0</v>
      </c>
      <c r="AP45">
        <v>0.37771199999999999</v>
      </c>
      <c r="AQ45">
        <v>0</v>
      </c>
      <c r="AR45">
        <v>0.6983614130434781</v>
      </c>
      <c r="AS45">
        <v>1.8182515611061552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790.06883497425054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288.20999999999998</v>
      </c>
      <c r="L46">
        <v>8.65</v>
      </c>
      <c r="M46">
        <v>61.26</v>
      </c>
      <c r="N46">
        <v>50.11</v>
      </c>
      <c r="O46">
        <v>70.77000000000001</v>
      </c>
      <c r="P46">
        <v>23.910000000000004</v>
      </c>
      <c r="Q46">
        <v>4.33</v>
      </c>
      <c r="R46">
        <v>17.885051175656987</v>
      </c>
      <c r="S46">
        <v>11.14</v>
      </c>
      <c r="T46">
        <v>0</v>
      </c>
      <c r="U46">
        <v>58.510000000000005</v>
      </c>
      <c r="V46">
        <v>8.7799999999999994</v>
      </c>
      <c r="W46">
        <v>14.215089779005524</v>
      </c>
      <c r="X46">
        <v>62.569999999999993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5.9130375253549694</v>
      </c>
      <c r="AG46">
        <v>29.162924000000004</v>
      </c>
      <c r="AH46">
        <v>0</v>
      </c>
      <c r="AI46">
        <v>0</v>
      </c>
      <c r="AJ46">
        <v>0</v>
      </c>
      <c r="AK46">
        <v>22.493659574468094</v>
      </c>
      <c r="AL46">
        <v>0.99969535283993105</v>
      </c>
      <c r="AM46">
        <v>0</v>
      </c>
      <c r="AN46">
        <v>0</v>
      </c>
      <c r="AO46">
        <v>0</v>
      </c>
      <c r="AP46">
        <v>0.37771199999999999</v>
      </c>
      <c r="AQ46">
        <v>0</v>
      </c>
      <c r="AR46">
        <v>0.6983614130434781</v>
      </c>
      <c r="AS46">
        <v>1.8182515611061552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741.80378238147512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270.84999999999997</v>
      </c>
      <c r="L47">
        <v>4.9000000000000004</v>
      </c>
      <c r="M47">
        <v>61.26</v>
      </c>
      <c r="N47">
        <v>50.11</v>
      </c>
      <c r="O47">
        <v>70.77000000000001</v>
      </c>
      <c r="P47">
        <v>23.910000000000004</v>
      </c>
      <c r="Q47">
        <v>2.4</v>
      </c>
      <c r="R47">
        <v>9.83</v>
      </c>
      <c r="S47">
        <v>7.76</v>
      </c>
      <c r="T47">
        <v>0</v>
      </c>
      <c r="U47">
        <v>58.510000000000005</v>
      </c>
      <c r="V47">
        <v>5.870000000000001</v>
      </c>
      <c r="W47">
        <v>7.7434445927903877</v>
      </c>
      <c r="X47">
        <v>34.199999999999996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29.162924000000004</v>
      </c>
      <c r="AH47">
        <v>0</v>
      </c>
      <c r="AI47">
        <v>0</v>
      </c>
      <c r="AJ47">
        <v>0</v>
      </c>
      <c r="AK47">
        <v>22.493659574468094</v>
      </c>
      <c r="AL47">
        <v>0.99969535283993105</v>
      </c>
      <c r="AM47">
        <v>0</v>
      </c>
      <c r="AN47">
        <v>0</v>
      </c>
      <c r="AO47">
        <v>0</v>
      </c>
      <c r="AP47">
        <v>0.37771199999999999</v>
      </c>
      <c r="AQ47">
        <v>0</v>
      </c>
      <c r="AR47">
        <v>0.6983614130434781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669.57708601960303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270.84999999999997</v>
      </c>
      <c r="L48">
        <v>4.9000000000000004</v>
      </c>
      <c r="M48">
        <v>61.26</v>
      </c>
      <c r="N48">
        <v>50.11</v>
      </c>
      <c r="O48">
        <v>70.77000000000001</v>
      </c>
      <c r="P48">
        <v>23.910000000000004</v>
      </c>
      <c r="Q48">
        <v>2.3832872928176796</v>
      </c>
      <c r="R48">
        <v>9.9</v>
      </c>
      <c r="S48">
        <v>5.96</v>
      </c>
      <c r="T48">
        <v>0</v>
      </c>
      <c r="U48">
        <v>58.510000000000005</v>
      </c>
      <c r="V48">
        <v>4.8000000000000007</v>
      </c>
      <c r="W48">
        <v>7.7434445927903877</v>
      </c>
      <c r="X48">
        <v>34.199999999999996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29.162924000000004</v>
      </c>
      <c r="AH48">
        <v>0</v>
      </c>
      <c r="AI48">
        <v>0</v>
      </c>
      <c r="AJ48">
        <v>0</v>
      </c>
      <c r="AK48">
        <v>22.493659574468094</v>
      </c>
      <c r="AL48">
        <v>0.99969535283993105</v>
      </c>
      <c r="AM48">
        <v>0</v>
      </c>
      <c r="AN48">
        <v>0</v>
      </c>
      <c r="AO48">
        <v>0</v>
      </c>
      <c r="AP48">
        <v>0.37771199999999999</v>
      </c>
      <c r="AQ48">
        <v>0</v>
      </c>
      <c r="AR48">
        <v>0.6983614130434781</v>
      </c>
      <c r="AS48">
        <v>1.8182515611061552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666.76037331242071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270.84999999999997</v>
      </c>
      <c r="L49">
        <v>4.92</v>
      </c>
      <c r="M49">
        <v>61.26</v>
      </c>
      <c r="N49">
        <v>50.11</v>
      </c>
      <c r="O49">
        <v>70.77000000000001</v>
      </c>
      <c r="P49">
        <v>23.910000000000004</v>
      </c>
      <c r="Q49">
        <v>2.3832872928176796</v>
      </c>
      <c r="R49">
        <v>9.9</v>
      </c>
      <c r="S49">
        <v>5.96</v>
      </c>
      <c r="T49">
        <v>0</v>
      </c>
      <c r="U49">
        <v>58.510000000000005</v>
      </c>
      <c r="V49">
        <v>4.8000000000000007</v>
      </c>
      <c r="W49">
        <v>7.7434445927903877</v>
      </c>
      <c r="X49">
        <v>34.199999999999996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29.162924000000004</v>
      </c>
      <c r="AH49">
        <v>0</v>
      </c>
      <c r="AI49">
        <v>0</v>
      </c>
      <c r="AJ49">
        <v>0</v>
      </c>
      <c r="AK49">
        <v>22.493659574468094</v>
      </c>
      <c r="AL49">
        <v>0.99969535283993105</v>
      </c>
      <c r="AM49">
        <v>0</v>
      </c>
      <c r="AN49">
        <v>0</v>
      </c>
      <c r="AO49">
        <v>0</v>
      </c>
      <c r="AP49">
        <v>0.37771199999999999</v>
      </c>
      <c r="AQ49">
        <v>0</v>
      </c>
      <c r="AR49">
        <v>1.3967228260869562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667.47873472546416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270.84999999999997</v>
      </c>
      <c r="L50">
        <v>4.92</v>
      </c>
      <c r="M50">
        <v>61.26</v>
      </c>
      <c r="N50">
        <v>50.11</v>
      </c>
      <c r="O50">
        <v>70.77000000000001</v>
      </c>
      <c r="P50">
        <v>23.910000000000004</v>
      </c>
      <c r="Q50">
        <v>2.3832872928176796</v>
      </c>
      <c r="R50">
        <v>9.9</v>
      </c>
      <c r="S50">
        <v>5.96</v>
      </c>
      <c r="T50">
        <v>0</v>
      </c>
      <c r="U50">
        <v>58.510000000000005</v>
      </c>
      <c r="V50">
        <v>4.8000000000000007</v>
      </c>
      <c r="W50">
        <v>7.7434445927903877</v>
      </c>
      <c r="X50">
        <v>34.199999999999996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29.162924000000004</v>
      </c>
      <c r="AH50">
        <v>0</v>
      </c>
      <c r="AI50">
        <v>0</v>
      </c>
      <c r="AJ50">
        <v>0</v>
      </c>
      <c r="AK50">
        <v>22.493659574468094</v>
      </c>
      <c r="AL50">
        <v>0.99969535283993105</v>
      </c>
      <c r="AM50">
        <v>0</v>
      </c>
      <c r="AN50">
        <v>0</v>
      </c>
      <c r="AO50">
        <v>0</v>
      </c>
      <c r="AP50">
        <v>0.37771199999999999</v>
      </c>
      <c r="AQ50">
        <v>0</v>
      </c>
      <c r="AR50">
        <v>1.3967228260869562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667.47873472546416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201.78000000000003</v>
      </c>
      <c r="L51">
        <v>5.0199999999999996</v>
      </c>
      <c r="M51">
        <v>61.26</v>
      </c>
      <c r="N51">
        <v>50.11</v>
      </c>
      <c r="O51">
        <v>70.77000000000001</v>
      </c>
      <c r="P51">
        <v>23.910000000000004</v>
      </c>
      <c r="Q51">
        <v>2.4</v>
      </c>
      <c r="R51">
        <v>9.91</v>
      </c>
      <c r="S51">
        <v>6.25</v>
      </c>
      <c r="T51">
        <v>0</v>
      </c>
      <c r="U51">
        <v>58.510000000000005</v>
      </c>
      <c r="V51">
        <v>4.9000000000000004</v>
      </c>
      <c r="W51">
        <v>7.88</v>
      </c>
      <c r="X51">
        <v>34.590000000000003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29.162924000000004</v>
      </c>
      <c r="AH51">
        <v>0</v>
      </c>
      <c r="AI51">
        <v>0</v>
      </c>
      <c r="AJ51">
        <v>0</v>
      </c>
      <c r="AK51">
        <v>22.493659574468094</v>
      </c>
      <c r="AL51">
        <v>0.99969535283993105</v>
      </c>
      <c r="AM51">
        <v>0</v>
      </c>
      <c r="AN51">
        <v>0</v>
      </c>
      <c r="AO51">
        <v>0</v>
      </c>
      <c r="AP51">
        <v>0.37771199999999999</v>
      </c>
      <c r="AQ51">
        <v>0</v>
      </c>
      <c r="AR51">
        <v>1.3967228260869562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599.45200283985616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192.14</v>
      </c>
      <c r="L52">
        <v>5.0199999999999996</v>
      </c>
      <c r="M52">
        <v>61.26</v>
      </c>
      <c r="N52">
        <v>50.11</v>
      </c>
      <c r="O52">
        <v>70.77000000000001</v>
      </c>
      <c r="P52">
        <v>23.910000000000004</v>
      </c>
      <c r="Q52">
        <v>2.4</v>
      </c>
      <c r="R52">
        <v>9.91</v>
      </c>
      <c r="S52">
        <v>6.25</v>
      </c>
      <c r="T52">
        <v>0</v>
      </c>
      <c r="U52">
        <v>58.510000000000005</v>
      </c>
      <c r="V52">
        <v>4.8000000000000007</v>
      </c>
      <c r="W52">
        <v>7.88</v>
      </c>
      <c r="X52">
        <v>34.590000000000003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29.162924000000004</v>
      </c>
      <c r="AH52">
        <v>0</v>
      </c>
      <c r="AI52">
        <v>0</v>
      </c>
      <c r="AJ52">
        <v>0</v>
      </c>
      <c r="AK52">
        <v>22.493659574468094</v>
      </c>
      <c r="AL52">
        <v>0.99969535283993105</v>
      </c>
      <c r="AM52">
        <v>0</v>
      </c>
      <c r="AN52">
        <v>0</v>
      </c>
      <c r="AO52">
        <v>0</v>
      </c>
      <c r="AP52">
        <v>0.37771199999999999</v>
      </c>
      <c r="AQ52">
        <v>0</v>
      </c>
      <c r="AR52">
        <v>1.3967228260869562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589.71200283985615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192.14</v>
      </c>
      <c r="L53">
        <v>5.0199999999999996</v>
      </c>
      <c r="M53">
        <v>61.26</v>
      </c>
      <c r="N53">
        <v>50.11</v>
      </c>
      <c r="O53">
        <v>70.77000000000001</v>
      </c>
      <c r="P53">
        <v>23.910000000000004</v>
      </c>
      <c r="Q53">
        <v>2.4</v>
      </c>
      <c r="R53">
        <v>9.91</v>
      </c>
      <c r="S53">
        <v>6.245604781997188</v>
      </c>
      <c r="T53">
        <v>0</v>
      </c>
      <c r="U53">
        <v>58.510000000000005</v>
      </c>
      <c r="V53">
        <v>4.8599999999999994</v>
      </c>
      <c r="W53">
        <v>8.07</v>
      </c>
      <c r="X53">
        <v>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29.162924000000004</v>
      </c>
      <c r="AH53">
        <v>0</v>
      </c>
      <c r="AI53">
        <v>0</v>
      </c>
      <c r="AJ53">
        <v>0</v>
      </c>
      <c r="AK53">
        <v>22.493659574468094</v>
      </c>
      <c r="AL53">
        <v>0.99969535283993105</v>
      </c>
      <c r="AM53">
        <v>0</v>
      </c>
      <c r="AN53">
        <v>0</v>
      </c>
      <c r="AO53">
        <v>0</v>
      </c>
      <c r="AP53">
        <v>0.37771199999999999</v>
      </c>
      <c r="AQ53">
        <v>0</v>
      </c>
      <c r="AR53">
        <v>0.6983614130434781</v>
      </c>
      <c r="AS53">
        <v>4.54123699078204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593.39223163848578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192.14</v>
      </c>
      <c r="L54">
        <v>5.0199999999999996</v>
      </c>
      <c r="M54">
        <v>61.26</v>
      </c>
      <c r="N54">
        <v>50.11</v>
      </c>
      <c r="O54">
        <v>70.77000000000001</v>
      </c>
      <c r="P54">
        <v>23.910000000000004</v>
      </c>
      <c r="Q54">
        <v>2.4</v>
      </c>
      <c r="R54">
        <v>9.91</v>
      </c>
      <c r="S54">
        <v>6.245604781997188</v>
      </c>
      <c r="T54">
        <v>0</v>
      </c>
      <c r="U54">
        <v>58.510000000000005</v>
      </c>
      <c r="V54">
        <v>4.8043438914027146</v>
      </c>
      <c r="W54">
        <v>8.07</v>
      </c>
      <c r="X54">
        <v>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29.162924000000004</v>
      </c>
      <c r="AH54">
        <v>0</v>
      </c>
      <c r="AI54">
        <v>0</v>
      </c>
      <c r="AJ54">
        <v>0</v>
      </c>
      <c r="AK54">
        <v>22.493659574468094</v>
      </c>
      <c r="AL54">
        <v>0.99969535283993105</v>
      </c>
      <c r="AM54">
        <v>0</v>
      </c>
      <c r="AN54">
        <v>0</v>
      </c>
      <c r="AO54">
        <v>0</v>
      </c>
      <c r="AP54">
        <v>0.37771199999999999</v>
      </c>
      <c r="AQ54">
        <v>0</v>
      </c>
      <c r="AR54">
        <v>0.6983614130434781</v>
      </c>
      <c r="AS54">
        <v>4.54123699078204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593.33657552988848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192.14</v>
      </c>
      <c r="L55">
        <v>5.0199999999999996</v>
      </c>
      <c r="M55">
        <v>61.26</v>
      </c>
      <c r="N55">
        <v>50.11</v>
      </c>
      <c r="O55">
        <v>70.77000000000001</v>
      </c>
      <c r="P55">
        <v>23.910000000000004</v>
      </c>
      <c r="Q55">
        <v>2.4</v>
      </c>
      <c r="R55">
        <v>9.91</v>
      </c>
      <c r="S55">
        <v>6.245604781997188</v>
      </c>
      <c r="T55">
        <v>0</v>
      </c>
      <c r="U55">
        <v>58.510000000000005</v>
      </c>
      <c r="V55">
        <v>4.8043438914027146</v>
      </c>
      <c r="W55">
        <v>8.07</v>
      </c>
      <c r="X55">
        <v>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29.162924000000004</v>
      </c>
      <c r="AH55">
        <v>0</v>
      </c>
      <c r="AI55">
        <v>0</v>
      </c>
      <c r="AJ55">
        <v>0</v>
      </c>
      <c r="AK55">
        <v>22.493659574468094</v>
      </c>
      <c r="AL55">
        <v>0.99969535283993105</v>
      </c>
      <c r="AM55">
        <v>0</v>
      </c>
      <c r="AN55">
        <v>0</v>
      </c>
      <c r="AO55">
        <v>0</v>
      </c>
      <c r="AP55">
        <v>0.37771199999999999</v>
      </c>
      <c r="AQ55">
        <v>0</v>
      </c>
      <c r="AR55">
        <v>0.6983614130434781</v>
      </c>
      <c r="AS55">
        <v>4.54123699078204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593.33657552988848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192.14</v>
      </c>
      <c r="L56">
        <v>5.0199999999999996</v>
      </c>
      <c r="M56">
        <v>61.26</v>
      </c>
      <c r="N56">
        <v>50.11</v>
      </c>
      <c r="O56">
        <v>70.77000000000001</v>
      </c>
      <c r="P56">
        <v>23.910000000000004</v>
      </c>
      <c r="Q56">
        <v>2.4</v>
      </c>
      <c r="R56">
        <v>9.91</v>
      </c>
      <c r="S56">
        <v>6.245604781997188</v>
      </c>
      <c r="T56">
        <v>0</v>
      </c>
      <c r="U56">
        <v>58.510000000000005</v>
      </c>
      <c r="V56">
        <v>4.8043438914027146</v>
      </c>
      <c r="W56">
        <v>8.07</v>
      </c>
      <c r="X56">
        <v>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29.162924000000004</v>
      </c>
      <c r="AH56">
        <v>0</v>
      </c>
      <c r="AI56">
        <v>0</v>
      </c>
      <c r="AJ56">
        <v>0</v>
      </c>
      <c r="AK56">
        <v>22.493659574468094</v>
      </c>
      <c r="AL56">
        <v>0.99969535283993105</v>
      </c>
      <c r="AM56">
        <v>0</v>
      </c>
      <c r="AN56">
        <v>0</v>
      </c>
      <c r="AO56">
        <v>0</v>
      </c>
      <c r="AP56">
        <v>0.37771199999999999</v>
      </c>
      <c r="AQ56">
        <v>0</v>
      </c>
      <c r="AR56">
        <v>0.6983614130434781</v>
      </c>
      <c r="AS56">
        <v>4.54123699078204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593.33657552988848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192.14</v>
      </c>
      <c r="L57">
        <v>5.0199999999999996</v>
      </c>
      <c r="M57">
        <v>33.630000000000003</v>
      </c>
      <c r="N57">
        <v>50.11</v>
      </c>
      <c r="O57">
        <v>70.77000000000001</v>
      </c>
      <c r="P57">
        <v>13.450000000000001</v>
      </c>
      <c r="Q57">
        <v>2.4</v>
      </c>
      <c r="R57">
        <v>9.91</v>
      </c>
      <c r="S57">
        <v>6.245604781997188</v>
      </c>
      <c r="T57">
        <v>0</v>
      </c>
      <c r="U57">
        <v>58.510000000000005</v>
      </c>
      <c r="V57">
        <v>4.8043438914027146</v>
      </c>
      <c r="W57">
        <v>8.07</v>
      </c>
      <c r="X57">
        <v>36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29.162924000000004</v>
      </c>
      <c r="AH57">
        <v>0</v>
      </c>
      <c r="AI57">
        <v>0</v>
      </c>
      <c r="AJ57">
        <v>0</v>
      </c>
      <c r="AK57">
        <v>22.493659574468094</v>
      </c>
      <c r="AL57">
        <v>0.99969535283993105</v>
      </c>
      <c r="AM57">
        <v>0</v>
      </c>
      <c r="AN57">
        <v>0</v>
      </c>
      <c r="AO57">
        <v>0</v>
      </c>
      <c r="AP57">
        <v>0.37771199999999999</v>
      </c>
      <c r="AQ57">
        <v>0</v>
      </c>
      <c r="AR57">
        <v>0.6983614130434781</v>
      </c>
      <c r="AS57">
        <v>4.54123699078204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555.24657552988833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192.14</v>
      </c>
      <c r="L58">
        <v>5.0199999999999996</v>
      </c>
      <c r="M58">
        <v>33.630000000000003</v>
      </c>
      <c r="N58">
        <v>50.11</v>
      </c>
      <c r="O58">
        <v>70.77000000000001</v>
      </c>
      <c r="P58">
        <v>13.450000000000001</v>
      </c>
      <c r="Q58">
        <v>2.4</v>
      </c>
      <c r="R58">
        <v>9.91</v>
      </c>
      <c r="S58">
        <v>6.245604781997188</v>
      </c>
      <c r="T58">
        <v>0</v>
      </c>
      <c r="U58">
        <v>58.510000000000005</v>
      </c>
      <c r="V58">
        <v>4.8043438914027146</v>
      </c>
      <c r="W58">
        <v>8.07</v>
      </c>
      <c r="X58">
        <v>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29.162924000000004</v>
      </c>
      <c r="AH58">
        <v>0</v>
      </c>
      <c r="AI58">
        <v>0</v>
      </c>
      <c r="AJ58">
        <v>0</v>
      </c>
      <c r="AK58">
        <v>22.493659574468094</v>
      </c>
      <c r="AL58">
        <v>0.99969535283993105</v>
      </c>
      <c r="AM58">
        <v>0</v>
      </c>
      <c r="AN58">
        <v>0</v>
      </c>
      <c r="AO58">
        <v>0</v>
      </c>
      <c r="AP58">
        <v>0.37771199999999999</v>
      </c>
      <c r="AQ58">
        <v>0</v>
      </c>
      <c r="AR58">
        <v>0.6983614130434781</v>
      </c>
      <c r="AS58">
        <v>4.54123699078204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555.24657552988833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192.14</v>
      </c>
      <c r="L59">
        <v>5.0199999999999996</v>
      </c>
      <c r="M59">
        <v>33.630000000000003</v>
      </c>
      <c r="N59">
        <v>50.11</v>
      </c>
      <c r="O59">
        <v>70.77000000000001</v>
      </c>
      <c r="P59">
        <v>13.450000000000001</v>
      </c>
      <c r="Q59">
        <v>2.4</v>
      </c>
      <c r="R59">
        <v>9.91</v>
      </c>
      <c r="S59">
        <v>6.245604781997188</v>
      </c>
      <c r="T59">
        <v>0</v>
      </c>
      <c r="U59">
        <v>58.510000000000005</v>
      </c>
      <c r="V59">
        <v>4.8043438914027146</v>
      </c>
      <c r="W59">
        <v>8.07</v>
      </c>
      <c r="X59">
        <v>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29.162924000000004</v>
      </c>
      <c r="AH59">
        <v>0</v>
      </c>
      <c r="AI59">
        <v>0</v>
      </c>
      <c r="AJ59">
        <v>0</v>
      </c>
      <c r="AK59">
        <v>22.493659574468094</v>
      </c>
      <c r="AL59">
        <v>0.99969535283993105</v>
      </c>
      <c r="AM59">
        <v>0</v>
      </c>
      <c r="AN59">
        <v>0</v>
      </c>
      <c r="AO59">
        <v>0</v>
      </c>
      <c r="AP59">
        <v>0.37771199999999999</v>
      </c>
      <c r="AQ59">
        <v>0</v>
      </c>
      <c r="AR59">
        <v>1.3967228260869562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553.22195151325593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192.14</v>
      </c>
      <c r="L60">
        <v>5.0199999999999996</v>
      </c>
      <c r="M60">
        <v>33.630000000000003</v>
      </c>
      <c r="N60">
        <v>50.11</v>
      </c>
      <c r="O60">
        <v>70.77000000000001</v>
      </c>
      <c r="P60">
        <v>13.450000000000001</v>
      </c>
      <c r="Q60">
        <v>2.4</v>
      </c>
      <c r="R60">
        <v>9.91</v>
      </c>
      <c r="S60">
        <v>6.245604781997188</v>
      </c>
      <c r="T60">
        <v>0</v>
      </c>
      <c r="U60">
        <v>58.510000000000005</v>
      </c>
      <c r="V60">
        <v>4.8043438914027146</v>
      </c>
      <c r="W60">
        <v>8.07</v>
      </c>
      <c r="X60">
        <v>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29.162924000000004</v>
      </c>
      <c r="AH60">
        <v>0</v>
      </c>
      <c r="AI60">
        <v>0</v>
      </c>
      <c r="AJ60">
        <v>0</v>
      </c>
      <c r="AK60">
        <v>22.493659574468094</v>
      </c>
      <c r="AL60">
        <v>0.99969535283993105</v>
      </c>
      <c r="AM60">
        <v>0</v>
      </c>
      <c r="AN60">
        <v>0</v>
      </c>
      <c r="AO60">
        <v>0</v>
      </c>
      <c r="AP60">
        <v>0.37771199999999999</v>
      </c>
      <c r="AQ60">
        <v>0</v>
      </c>
      <c r="AR60">
        <v>1.3967228260869562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553.22195151325593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192.14</v>
      </c>
      <c r="L61">
        <v>5.0199999999999996</v>
      </c>
      <c r="M61">
        <v>33.630000000000003</v>
      </c>
      <c r="N61">
        <v>50.11</v>
      </c>
      <c r="O61">
        <v>70.77000000000001</v>
      </c>
      <c r="P61">
        <v>13.450000000000001</v>
      </c>
      <c r="Q61">
        <v>2.4</v>
      </c>
      <c r="R61">
        <v>9.91</v>
      </c>
      <c r="S61">
        <v>6.245604781997188</v>
      </c>
      <c r="T61">
        <v>0</v>
      </c>
      <c r="U61">
        <v>58.510000000000005</v>
      </c>
      <c r="V61">
        <v>4.8043438914027146</v>
      </c>
      <c r="W61">
        <v>8.07</v>
      </c>
      <c r="X61">
        <v>36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29.162924000000004</v>
      </c>
      <c r="AH61">
        <v>0</v>
      </c>
      <c r="AI61">
        <v>0</v>
      </c>
      <c r="AJ61">
        <v>0</v>
      </c>
      <c r="AK61">
        <v>22.493659574468094</v>
      </c>
      <c r="AL61">
        <v>0.99969535283993105</v>
      </c>
      <c r="AM61">
        <v>0</v>
      </c>
      <c r="AN61">
        <v>0</v>
      </c>
      <c r="AO61">
        <v>0</v>
      </c>
      <c r="AP61">
        <v>0.37771199999999999</v>
      </c>
      <c r="AQ61">
        <v>0</v>
      </c>
      <c r="AR61">
        <v>1.3967228260869562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553.22195151325593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242.87</v>
      </c>
      <c r="L62">
        <v>5.0199999999999996</v>
      </c>
      <c r="M62">
        <v>33.630000000000003</v>
      </c>
      <c r="N62">
        <v>50.11</v>
      </c>
      <c r="O62">
        <v>70.77000000000001</v>
      </c>
      <c r="P62">
        <v>13.450000000000001</v>
      </c>
      <c r="Q62">
        <v>2.4</v>
      </c>
      <c r="R62">
        <v>9.91</v>
      </c>
      <c r="S62">
        <v>6.245604781997188</v>
      </c>
      <c r="T62">
        <v>0</v>
      </c>
      <c r="U62">
        <v>58.510000000000005</v>
      </c>
      <c r="V62">
        <v>4.8043438914027146</v>
      </c>
      <c r="W62">
        <v>8.07</v>
      </c>
      <c r="X62">
        <v>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29.162924000000004</v>
      </c>
      <c r="AH62">
        <v>0</v>
      </c>
      <c r="AI62">
        <v>0</v>
      </c>
      <c r="AJ62">
        <v>0</v>
      </c>
      <c r="AK62">
        <v>22.493659574468094</v>
      </c>
      <c r="AL62">
        <v>0.99969535283993105</v>
      </c>
      <c r="AM62">
        <v>0</v>
      </c>
      <c r="AN62">
        <v>0</v>
      </c>
      <c r="AO62">
        <v>0</v>
      </c>
      <c r="AP62">
        <v>0.37771199999999999</v>
      </c>
      <c r="AQ62">
        <v>0</v>
      </c>
      <c r="AR62">
        <v>1.3967228260869562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603.95195151325606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270.84999999999997</v>
      </c>
      <c r="L63">
        <v>5.0199999999999996</v>
      </c>
      <c r="M63">
        <v>61.26</v>
      </c>
      <c r="N63">
        <v>50.11</v>
      </c>
      <c r="O63">
        <v>70.77000000000001</v>
      </c>
      <c r="P63">
        <v>13.450000000000001</v>
      </c>
      <c r="Q63">
        <v>2.4</v>
      </c>
      <c r="R63">
        <v>9.91</v>
      </c>
      <c r="S63">
        <v>6.245604781997188</v>
      </c>
      <c r="T63">
        <v>0</v>
      </c>
      <c r="U63">
        <v>47.291483235580088</v>
      </c>
      <c r="V63">
        <v>4.8043438914027146</v>
      </c>
      <c r="W63">
        <v>8.07</v>
      </c>
      <c r="X63">
        <v>36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29.162924000000004</v>
      </c>
      <c r="AH63">
        <v>0</v>
      </c>
      <c r="AI63">
        <v>0</v>
      </c>
      <c r="AJ63">
        <v>0</v>
      </c>
      <c r="AK63">
        <v>22.493659574468094</v>
      </c>
      <c r="AL63">
        <v>0.99969535283993105</v>
      </c>
      <c r="AM63">
        <v>0</v>
      </c>
      <c r="AN63">
        <v>0</v>
      </c>
      <c r="AO63">
        <v>0</v>
      </c>
      <c r="AP63">
        <v>0.37771199999999999</v>
      </c>
      <c r="AQ63">
        <v>0</v>
      </c>
      <c r="AR63">
        <v>0.46996648550724623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647.41667840825642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270.84999999999997</v>
      </c>
      <c r="L64">
        <v>5.0199999999999996</v>
      </c>
      <c r="M64">
        <v>61.26</v>
      </c>
      <c r="N64">
        <v>50.11</v>
      </c>
      <c r="O64">
        <v>70.77000000000001</v>
      </c>
      <c r="P64">
        <v>13.450000000000001</v>
      </c>
      <c r="Q64">
        <v>2.4</v>
      </c>
      <c r="R64">
        <v>9.91</v>
      </c>
      <c r="S64">
        <v>6.245604781997188</v>
      </c>
      <c r="T64">
        <v>0</v>
      </c>
      <c r="U64">
        <v>47.291483235580088</v>
      </c>
      <c r="V64">
        <v>4.8043438914027146</v>
      </c>
      <c r="W64">
        <v>8.07</v>
      </c>
      <c r="X64">
        <v>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29.162924000000004</v>
      </c>
      <c r="AH64">
        <v>0</v>
      </c>
      <c r="AI64">
        <v>0</v>
      </c>
      <c r="AJ64">
        <v>0</v>
      </c>
      <c r="AK64">
        <v>22.493659574468094</v>
      </c>
      <c r="AL64">
        <v>0.99969535283993105</v>
      </c>
      <c r="AM64">
        <v>0</v>
      </c>
      <c r="AN64">
        <v>0</v>
      </c>
      <c r="AO64">
        <v>0</v>
      </c>
      <c r="AP64">
        <v>0.37771199999999999</v>
      </c>
      <c r="AQ64">
        <v>0</v>
      </c>
      <c r="AR64">
        <v>0.46996648550724623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647.41667840825642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270.84999999999997</v>
      </c>
      <c r="L65">
        <v>5.0199999999999996</v>
      </c>
      <c r="M65">
        <v>61.26</v>
      </c>
      <c r="N65">
        <v>50.11</v>
      </c>
      <c r="O65">
        <v>70.77000000000001</v>
      </c>
      <c r="P65">
        <v>23.87</v>
      </c>
      <c r="Q65">
        <v>2.4040133779264212</v>
      </c>
      <c r="R65">
        <v>9.85</v>
      </c>
      <c r="S65">
        <v>6.244348432055749</v>
      </c>
      <c r="T65">
        <v>0</v>
      </c>
      <c r="U65">
        <v>47.291483235580088</v>
      </c>
      <c r="V65">
        <v>4.8043438914027146</v>
      </c>
      <c r="W65">
        <v>7.879999999999999</v>
      </c>
      <c r="X65">
        <v>34.58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29.162924000000004</v>
      </c>
      <c r="AH65">
        <v>0</v>
      </c>
      <c r="AI65">
        <v>0</v>
      </c>
      <c r="AJ65">
        <v>0</v>
      </c>
      <c r="AK65">
        <v>22.493659574468094</v>
      </c>
      <c r="AL65">
        <v>0.99969535283993105</v>
      </c>
      <c r="AM65">
        <v>0</v>
      </c>
      <c r="AN65">
        <v>0</v>
      </c>
      <c r="AO65">
        <v>0</v>
      </c>
      <c r="AP65">
        <v>0.37771199999999999</v>
      </c>
      <c r="AQ65">
        <v>10.030236507936509</v>
      </c>
      <c r="AR65">
        <v>0.46996648550724623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666.19967194417791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270.84999999999997</v>
      </c>
      <c r="L66">
        <v>5.0199999999999996</v>
      </c>
      <c r="M66">
        <v>61.26</v>
      </c>
      <c r="N66">
        <v>50.11</v>
      </c>
      <c r="O66">
        <v>70.77000000000001</v>
      </c>
      <c r="P66">
        <v>23.910000000000004</v>
      </c>
      <c r="Q66">
        <v>2.4040133779264212</v>
      </c>
      <c r="R66">
        <v>9.85</v>
      </c>
      <c r="S66">
        <v>6.244348432055749</v>
      </c>
      <c r="T66">
        <v>0</v>
      </c>
      <c r="U66">
        <v>47.291483235580088</v>
      </c>
      <c r="V66">
        <v>4.8043438914027146</v>
      </c>
      <c r="W66">
        <v>7.879999999999999</v>
      </c>
      <c r="X66">
        <v>34.58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29.162924000000004</v>
      </c>
      <c r="AH66">
        <v>0</v>
      </c>
      <c r="AI66">
        <v>0</v>
      </c>
      <c r="AJ66">
        <v>0</v>
      </c>
      <c r="AK66">
        <v>22.493659574468094</v>
      </c>
      <c r="AL66">
        <v>0.99969535283993105</v>
      </c>
      <c r="AM66">
        <v>0</v>
      </c>
      <c r="AN66">
        <v>0</v>
      </c>
      <c r="AO66">
        <v>0</v>
      </c>
      <c r="AP66">
        <v>0.37771199999999999</v>
      </c>
      <c r="AQ66">
        <v>10.362960317460317</v>
      </c>
      <c r="AR66">
        <v>0.46996648550724623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666.57239575370181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268.99263457641968</v>
      </c>
      <c r="L67">
        <v>4.9999999999999991</v>
      </c>
      <c r="M67">
        <v>61.26</v>
      </c>
      <c r="N67">
        <v>50.11</v>
      </c>
      <c r="O67">
        <v>70.77000000000001</v>
      </c>
      <c r="P67">
        <v>23.910000000000004</v>
      </c>
      <c r="Q67">
        <v>2.4040133779264212</v>
      </c>
      <c r="R67">
        <v>9.85</v>
      </c>
      <c r="S67">
        <v>6.244348432055749</v>
      </c>
      <c r="T67">
        <v>0</v>
      </c>
      <c r="U67">
        <v>48.798516852566628</v>
      </c>
      <c r="V67">
        <v>8.7799999999999976</v>
      </c>
      <c r="W67">
        <v>13.934903107861059</v>
      </c>
      <c r="X67">
        <v>59.449999999999996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29.162924000000004</v>
      </c>
      <c r="AH67">
        <v>0</v>
      </c>
      <c r="AI67">
        <v>0</v>
      </c>
      <c r="AJ67">
        <v>0</v>
      </c>
      <c r="AK67">
        <v>22.493659574468094</v>
      </c>
      <c r="AL67">
        <v>0.99969535283993105</v>
      </c>
      <c r="AM67">
        <v>0</v>
      </c>
      <c r="AN67">
        <v>0</v>
      </c>
      <c r="AO67">
        <v>0</v>
      </c>
      <c r="AP67">
        <v>0.37771199999999999</v>
      </c>
      <c r="AQ67">
        <v>10.362960317460317</v>
      </c>
      <c r="AR67">
        <v>0.46996648550724623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701.10262316356636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288.44789813800656</v>
      </c>
      <c r="L68">
        <v>9.0702391499235357</v>
      </c>
      <c r="M68">
        <v>61.26</v>
      </c>
      <c r="N68">
        <v>50.11</v>
      </c>
      <c r="O68">
        <v>70.77000000000001</v>
      </c>
      <c r="P68">
        <v>23.910000000000004</v>
      </c>
      <c r="Q68">
        <v>3.534906474820144</v>
      </c>
      <c r="R68">
        <v>16.244795003203077</v>
      </c>
      <c r="S68">
        <v>10.18</v>
      </c>
      <c r="T68">
        <v>0</v>
      </c>
      <c r="U68">
        <v>49.720000000000006</v>
      </c>
      <c r="V68">
        <v>8.7850987224157961</v>
      </c>
      <c r="W68">
        <v>14.214903225806452</v>
      </c>
      <c r="X68">
        <v>62.570000000000007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29.162924000000004</v>
      </c>
      <c r="AH68">
        <v>0</v>
      </c>
      <c r="AI68">
        <v>0</v>
      </c>
      <c r="AJ68">
        <v>0</v>
      </c>
      <c r="AK68">
        <v>22.493659574468094</v>
      </c>
      <c r="AL68">
        <v>0.99969535283993105</v>
      </c>
      <c r="AM68">
        <v>0</v>
      </c>
      <c r="AN68">
        <v>0</v>
      </c>
      <c r="AO68">
        <v>0</v>
      </c>
      <c r="AP68">
        <v>0.37771199999999999</v>
      </c>
      <c r="AQ68">
        <v>20.725920634920634</v>
      </c>
      <c r="AR68">
        <v>0.46996648550724623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750.77900784837266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384.28000000000003</v>
      </c>
      <c r="L69">
        <v>9.0399999999999991</v>
      </c>
      <c r="M69">
        <v>61.26</v>
      </c>
      <c r="N69">
        <v>50.11</v>
      </c>
      <c r="O69">
        <v>70.77000000000001</v>
      </c>
      <c r="P69">
        <v>23.910000000000004</v>
      </c>
      <c r="Q69">
        <v>3.9</v>
      </c>
      <c r="R69">
        <v>17.881055</v>
      </c>
      <c r="S69">
        <v>10.834391727493918</v>
      </c>
      <c r="T69">
        <v>0</v>
      </c>
      <c r="U69">
        <v>49.72999999999999</v>
      </c>
      <c r="V69">
        <v>8.7156070528967255</v>
      </c>
      <c r="W69">
        <v>14.195607794618002</v>
      </c>
      <c r="X69">
        <v>62.56560819821717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5.9130375253549694</v>
      </c>
      <c r="AG69">
        <v>29.162924000000004</v>
      </c>
      <c r="AH69">
        <v>7.9933938753959861</v>
      </c>
      <c r="AI69">
        <v>0</v>
      </c>
      <c r="AJ69">
        <v>0</v>
      </c>
      <c r="AK69">
        <v>22.493659574468094</v>
      </c>
      <c r="AL69">
        <v>0.99969535283993105</v>
      </c>
      <c r="AM69">
        <v>0</v>
      </c>
      <c r="AN69">
        <v>0</v>
      </c>
      <c r="AO69">
        <v>0</v>
      </c>
      <c r="AP69">
        <v>0.37771199999999999</v>
      </c>
      <c r="AQ69">
        <v>29.827303174603177</v>
      </c>
      <c r="AR69">
        <v>0.46996648550724623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866.24821332250144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414.56</v>
      </c>
      <c r="L70">
        <v>8.8899999999999988</v>
      </c>
      <c r="M70">
        <v>61.26</v>
      </c>
      <c r="N70">
        <v>50.11</v>
      </c>
      <c r="O70">
        <v>70.77000000000001</v>
      </c>
      <c r="P70">
        <v>23.910000000000004</v>
      </c>
      <c r="Q70">
        <v>4.33</v>
      </c>
      <c r="R70">
        <v>17.881217476681392</v>
      </c>
      <c r="S70">
        <v>11.13</v>
      </c>
      <c r="T70">
        <v>0</v>
      </c>
      <c r="U70">
        <v>49.72999999999999</v>
      </c>
      <c r="V70">
        <v>8.7799999999999994</v>
      </c>
      <c r="W70">
        <v>14.219999999999997</v>
      </c>
      <c r="X70">
        <v>62.57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5.9130375253549694</v>
      </c>
      <c r="AG70">
        <v>29.162924000000004</v>
      </c>
      <c r="AH70">
        <v>15.982395776135164</v>
      </c>
      <c r="AI70">
        <v>0</v>
      </c>
      <c r="AJ70">
        <v>0</v>
      </c>
      <c r="AK70">
        <v>22.493659574468094</v>
      </c>
      <c r="AL70">
        <v>0.99969535283993105</v>
      </c>
      <c r="AM70">
        <v>0</v>
      </c>
      <c r="AN70">
        <v>0</v>
      </c>
      <c r="AO70">
        <v>0</v>
      </c>
      <c r="AP70">
        <v>0.37771199999999999</v>
      </c>
      <c r="AQ70">
        <v>29.827303174603177</v>
      </c>
      <c r="AR70">
        <v>0.46996648550724623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905.18616292669617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471.97</v>
      </c>
      <c r="L71">
        <v>9.0399999999999991</v>
      </c>
      <c r="M71">
        <v>61.26</v>
      </c>
      <c r="N71">
        <v>50.11</v>
      </c>
      <c r="O71">
        <v>70.77000000000001</v>
      </c>
      <c r="P71">
        <v>23.910000000000004</v>
      </c>
      <c r="Q71">
        <v>4.33</v>
      </c>
      <c r="R71">
        <v>17.881217476681392</v>
      </c>
      <c r="S71">
        <v>11.13</v>
      </c>
      <c r="T71">
        <v>0</v>
      </c>
      <c r="U71">
        <v>49.72999999999999</v>
      </c>
      <c r="V71">
        <v>8.7799999999999994</v>
      </c>
      <c r="W71">
        <v>13.96</v>
      </c>
      <c r="X71">
        <v>62.57</v>
      </c>
      <c r="Y71">
        <v>0</v>
      </c>
      <c r="Z71">
        <v>0.46553272727272721</v>
      </c>
      <c r="AA71">
        <v>0</v>
      </c>
      <c r="AB71">
        <v>1.5721920480120029</v>
      </c>
      <c r="AC71">
        <v>0</v>
      </c>
      <c r="AD71">
        <v>3.4214670704012118</v>
      </c>
      <c r="AE71">
        <v>6.9527373202119627</v>
      </c>
      <c r="AF71">
        <v>5.9130375253549694</v>
      </c>
      <c r="AG71">
        <v>29.162924000000004</v>
      </c>
      <c r="AH71">
        <v>29.606301161562826</v>
      </c>
      <c r="AI71">
        <v>0</v>
      </c>
      <c r="AJ71">
        <v>0</v>
      </c>
      <c r="AK71">
        <v>22.493659574468094</v>
      </c>
      <c r="AL71">
        <v>0.99969535283993105</v>
      </c>
      <c r="AM71">
        <v>0</v>
      </c>
      <c r="AN71">
        <v>0</v>
      </c>
      <c r="AO71">
        <v>0</v>
      </c>
      <c r="AP71">
        <v>0.37771199999999999</v>
      </c>
      <c r="AQ71">
        <v>29.827303174603177</v>
      </c>
      <c r="AR71">
        <v>0.46996648550724623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988.52199747802194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489.35492026709755</v>
      </c>
      <c r="L72">
        <v>9.0298489208633104</v>
      </c>
      <c r="M72">
        <v>61.26</v>
      </c>
      <c r="N72">
        <v>50.11</v>
      </c>
      <c r="O72">
        <v>70.77000000000001</v>
      </c>
      <c r="P72">
        <v>23.910000000000004</v>
      </c>
      <c r="Q72">
        <v>4.33</v>
      </c>
      <c r="R72">
        <v>17.881217476681392</v>
      </c>
      <c r="S72">
        <v>11.13</v>
      </c>
      <c r="T72">
        <v>0</v>
      </c>
      <c r="U72">
        <v>49.72999999999999</v>
      </c>
      <c r="V72">
        <v>8.7799999999999994</v>
      </c>
      <c r="W72">
        <v>13.96</v>
      </c>
      <c r="X72">
        <v>62.57</v>
      </c>
      <c r="Y72">
        <v>0</v>
      </c>
      <c r="Z72">
        <v>2.7492781818181813</v>
      </c>
      <c r="AA72">
        <v>5.0820126582278498</v>
      </c>
      <c r="AB72">
        <v>5.5553713428357083</v>
      </c>
      <c r="AC72">
        <v>4.0803337521595724</v>
      </c>
      <c r="AD72">
        <v>7.7081831945495853</v>
      </c>
      <c r="AE72">
        <v>13.905474640423925</v>
      </c>
      <c r="AF72">
        <v>5.9130375253549694</v>
      </c>
      <c r="AG72">
        <v>29.162924000000004</v>
      </c>
      <c r="AH72">
        <v>39.475068215417103</v>
      </c>
      <c r="AI72">
        <v>0</v>
      </c>
      <c r="AJ72">
        <v>0</v>
      </c>
      <c r="AK72">
        <v>22.493659574468094</v>
      </c>
      <c r="AL72">
        <v>0.99969535283993105</v>
      </c>
      <c r="AM72">
        <v>0</v>
      </c>
      <c r="AN72">
        <v>0</v>
      </c>
      <c r="AO72">
        <v>0</v>
      </c>
      <c r="AP72">
        <v>0.37771199999999999</v>
      </c>
      <c r="AQ72">
        <v>29.827303174603177</v>
      </c>
      <c r="AR72">
        <v>0.46996648550724623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1042.4342583239538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489.35492026709755</v>
      </c>
      <c r="L73">
        <v>9.0498489224245873</v>
      </c>
      <c r="M73">
        <v>61.26</v>
      </c>
      <c r="N73">
        <v>50.11</v>
      </c>
      <c r="O73">
        <v>70.77000000000001</v>
      </c>
      <c r="P73">
        <v>23.910000000000004</v>
      </c>
      <c r="Q73">
        <v>4.33</v>
      </c>
      <c r="R73">
        <v>17.881217476681392</v>
      </c>
      <c r="S73">
        <v>11.13</v>
      </c>
      <c r="T73">
        <v>0</v>
      </c>
      <c r="U73">
        <v>49.72999999999999</v>
      </c>
      <c r="V73">
        <v>8.7799999999999994</v>
      </c>
      <c r="W73">
        <v>13.96</v>
      </c>
      <c r="X73">
        <v>62.57</v>
      </c>
      <c r="Y73">
        <v>0</v>
      </c>
      <c r="Z73">
        <v>5.5029481818181809</v>
      </c>
      <c r="AA73">
        <v>11.451000000000004</v>
      </c>
      <c r="AB73">
        <v>11.110742685671417</v>
      </c>
      <c r="AC73">
        <v>8.1782362179990571</v>
      </c>
      <c r="AD73">
        <v>11.564470855412567</v>
      </c>
      <c r="AE73">
        <v>13.905474640423925</v>
      </c>
      <c r="AF73">
        <v>6.564650101419879</v>
      </c>
      <c r="AG73">
        <v>29.162924000000004</v>
      </c>
      <c r="AH73">
        <v>39.475068215417103</v>
      </c>
      <c r="AI73">
        <v>0</v>
      </c>
      <c r="AJ73">
        <v>0</v>
      </c>
      <c r="AK73">
        <v>22.493659574468094</v>
      </c>
      <c r="AL73">
        <v>0.99969535283993105</v>
      </c>
      <c r="AM73">
        <v>3.3332228057014248</v>
      </c>
      <c r="AN73">
        <v>0</v>
      </c>
      <c r="AO73">
        <v>0</v>
      </c>
      <c r="AP73">
        <v>0.37771199999999999</v>
      </c>
      <c r="AQ73">
        <v>41.444909523809521</v>
      </c>
      <c r="AR73">
        <v>0.46996648550724623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1080.6889188677978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489.35492026709755</v>
      </c>
      <c r="L74">
        <v>9.0498489224245873</v>
      </c>
      <c r="M74">
        <v>61.26</v>
      </c>
      <c r="N74">
        <v>50.11</v>
      </c>
      <c r="O74">
        <v>70.77000000000001</v>
      </c>
      <c r="P74">
        <v>23.910000000000004</v>
      </c>
      <c r="Q74">
        <v>4.33</v>
      </c>
      <c r="R74">
        <v>17.881217476681392</v>
      </c>
      <c r="S74">
        <v>11.13</v>
      </c>
      <c r="T74">
        <v>0</v>
      </c>
      <c r="U74">
        <v>49.72999999999999</v>
      </c>
      <c r="V74">
        <v>8.7799999999999994</v>
      </c>
      <c r="W74">
        <v>13.96</v>
      </c>
      <c r="X74">
        <v>62.57</v>
      </c>
      <c r="Y74">
        <v>0</v>
      </c>
      <c r="Z74">
        <v>5.5029481818181809</v>
      </c>
      <c r="AA74">
        <v>11.451000000000004</v>
      </c>
      <c r="AB74">
        <v>11.110742685671417</v>
      </c>
      <c r="AC74">
        <v>8.1782362179990571</v>
      </c>
      <c r="AD74">
        <v>11.564470855412567</v>
      </c>
      <c r="AE74">
        <v>13.905474640423925</v>
      </c>
      <c r="AF74">
        <v>6.564650101419879</v>
      </c>
      <c r="AG74">
        <v>29.162924000000004</v>
      </c>
      <c r="AH74">
        <v>49.348227243928186</v>
      </c>
      <c r="AI74">
        <v>0</v>
      </c>
      <c r="AJ74">
        <v>0</v>
      </c>
      <c r="AK74">
        <v>22.493659574468094</v>
      </c>
      <c r="AL74">
        <v>0.99969535283993105</v>
      </c>
      <c r="AM74">
        <v>3.3332228057014248</v>
      </c>
      <c r="AN74">
        <v>0</v>
      </c>
      <c r="AO74">
        <v>0</v>
      </c>
      <c r="AP74">
        <v>0.37771199999999999</v>
      </c>
      <c r="AQ74">
        <v>41.444909523809521</v>
      </c>
      <c r="AR74">
        <v>0.46996648550724623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1090.5620778963089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489.35492026709755</v>
      </c>
      <c r="L75">
        <v>9.0498489224245873</v>
      </c>
      <c r="M75">
        <v>61.26</v>
      </c>
      <c r="N75">
        <v>50.11</v>
      </c>
      <c r="O75">
        <v>70.77000000000001</v>
      </c>
      <c r="P75">
        <v>23.910000000000004</v>
      </c>
      <c r="Q75">
        <v>4.33</v>
      </c>
      <c r="R75">
        <v>17.881217476681392</v>
      </c>
      <c r="S75">
        <v>11.13</v>
      </c>
      <c r="T75">
        <v>0</v>
      </c>
      <c r="U75">
        <v>49.72999999999999</v>
      </c>
      <c r="V75">
        <v>8.7799999999999994</v>
      </c>
      <c r="W75">
        <v>13.96</v>
      </c>
      <c r="X75">
        <v>62.57</v>
      </c>
      <c r="Y75">
        <v>0</v>
      </c>
      <c r="Z75">
        <v>5.5029481818181809</v>
      </c>
      <c r="AA75">
        <v>11.451000000000004</v>
      </c>
      <c r="AB75">
        <v>11.110742685671417</v>
      </c>
      <c r="AC75">
        <v>8.1782362179990571</v>
      </c>
      <c r="AD75">
        <v>11.564470855412567</v>
      </c>
      <c r="AE75">
        <v>13.905474640423925</v>
      </c>
      <c r="AF75">
        <v>6.564650101419879</v>
      </c>
      <c r="AG75">
        <v>29.162924000000004</v>
      </c>
      <c r="AH75">
        <v>49.348227243928186</v>
      </c>
      <c r="AI75">
        <v>0</v>
      </c>
      <c r="AJ75">
        <v>0</v>
      </c>
      <c r="AK75">
        <v>22.493659574468094</v>
      </c>
      <c r="AL75">
        <v>0.99969535283993105</v>
      </c>
      <c r="AM75">
        <v>3.3332228057014248</v>
      </c>
      <c r="AN75">
        <v>0</v>
      </c>
      <c r="AO75">
        <v>0</v>
      </c>
      <c r="AP75">
        <v>0.37771199999999999</v>
      </c>
      <c r="AQ75">
        <v>41.444909523809521</v>
      </c>
      <c r="AR75">
        <v>0.46996648550724623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1090.5620778963089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489.35492026709755</v>
      </c>
      <c r="L76">
        <v>9.0498489224245873</v>
      </c>
      <c r="M76">
        <v>61.26</v>
      </c>
      <c r="N76">
        <v>50.11</v>
      </c>
      <c r="O76">
        <v>70.77000000000001</v>
      </c>
      <c r="P76">
        <v>23.910000000000004</v>
      </c>
      <c r="Q76">
        <v>4.33</v>
      </c>
      <c r="R76">
        <v>17.881217476681392</v>
      </c>
      <c r="S76">
        <v>11.13</v>
      </c>
      <c r="T76">
        <v>0</v>
      </c>
      <c r="U76">
        <v>49.72999999999999</v>
      </c>
      <c r="V76">
        <v>8.7799999999999994</v>
      </c>
      <c r="W76">
        <v>13.96</v>
      </c>
      <c r="X76">
        <v>62.57</v>
      </c>
      <c r="Y76">
        <v>0</v>
      </c>
      <c r="Z76">
        <v>5.5029481818181809</v>
      </c>
      <c r="AA76">
        <v>11.451000000000004</v>
      </c>
      <c r="AB76">
        <v>11.110742685671417</v>
      </c>
      <c r="AC76">
        <v>8.1782362179990571</v>
      </c>
      <c r="AD76">
        <v>11.564470855412567</v>
      </c>
      <c r="AE76">
        <v>13.905474640423925</v>
      </c>
      <c r="AF76">
        <v>6.564650101419879</v>
      </c>
      <c r="AG76">
        <v>29.162924000000004</v>
      </c>
      <c r="AH76">
        <v>39.475068215417103</v>
      </c>
      <c r="AI76">
        <v>0</v>
      </c>
      <c r="AJ76">
        <v>0</v>
      </c>
      <c r="AK76">
        <v>22.493659574468094</v>
      </c>
      <c r="AL76">
        <v>6.6546884681583469</v>
      </c>
      <c r="AM76">
        <v>3.3332228057014248</v>
      </c>
      <c r="AN76">
        <v>0</v>
      </c>
      <c r="AO76">
        <v>0</v>
      </c>
      <c r="AP76">
        <v>0.37771199999999999</v>
      </c>
      <c r="AQ76">
        <v>41.444909523809521</v>
      </c>
      <c r="AR76">
        <v>0.46996648550724623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1086.3439119831162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489.35492026709755</v>
      </c>
      <c r="L77">
        <v>9.0498489224245873</v>
      </c>
      <c r="M77">
        <v>61.26</v>
      </c>
      <c r="N77">
        <v>50.11</v>
      </c>
      <c r="O77">
        <v>70.77000000000001</v>
      </c>
      <c r="P77">
        <v>23.910000000000004</v>
      </c>
      <c r="Q77">
        <v>4.33</v>
      </c>
      <c r="R77">
        <v>17.881217476681392</v>
      </c>
      <c r="S77">
        <v>11.13</v>
      </c>
      <c r="T77">
        <v>0</v>
      </c>
      <c r="U77">
        <v>49.72999999999999</v>
      </c>
      <c r="V77">
        <v>8.7799999999999994</v>
      </c>
      <c r="W77">
        <v>13.96</v>
      </c>
      <c r="X77">
        <v>62.57</v>
      </c>
      <c r="Y77">
        <v>0</v>
      </c>
      <c r="Z77">
        <v>5.5029481818181809</v>
      </c>
      <c r="AA77">
        <v>5.0820126582278498</v>
      </c>
      <c r="AB77">
        <v>11.110742685671417</v>
      </c>
      <c r="AC77">
        <v>8.1782362179990571</v>
      </c>
      <c r="AD77">
        <v>11.564470855412567</v>
      </c>
      <c r="AE77">
        <v>13.905474640423925</v>
      </c>
      <c r="AF77">
        <v>6.564650101419879</v>
      </c>
      <c r="AG77">
        <v>29.162924000000004</v>
      </c>
      <c r="AH77">
        <v>39.475068215417103</v>
      </c>
      <c r="AI77">
        <v>0</v>
      </c>
      <c r="AJ77">
        <v>0</v>
      </c>
      <c r="AK77">
        <v>22.493659574468094</v>
      </c>
      <c r="AL77">
        <v>29.983400172117037</v>
      </c>
      <c r="AM77">
        <v>3.3332228057014248</v>
      </c>
      <c r="AN77">
        <v>0</v>
      </c>
      <c r="AO77">
        <v>0</v>
      </c>
      <c r="AP77">
        <v>0.37771199999999999</v>
      </c>
      <c r="AQ77">
        <v>41.444909523809521</v>
      </c>
      <c r="AR77">
        <v>0.46996648550724623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1103.3036363453025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489.35492026709755</v>
      </c>
      <c r="L78">
        <v>9.0701442934869068</v>
      </c>
      <c r="M78">
        <v>61.26</v>
      </c>
      <c r="N78">
        <v>50.11</v>
      </c>
      <c r="O78">
        <v>70.77000000000001</v>
      </c>
      <c r="P78">
        <v>23.910000000000004</v>
      </c>
      <c r="Q78">
        <v>4.33</v>
      </c>
      <c r="R78">
        <v>17.881217476681392</v>
      </c>
      <c r="S78">
        <v>11.13</v>
      </c>
      <c r="T78">
        <v>0</v>
      </c>
      <c r="U78">
        <v>49.72999999999999</v>
      </c>
      <c r="V78">
        <v>8.7799999999999994</v>
      </c>
      <c r="W78">
        <v>13.96</v>
      </c>
      <c r="X78">
        <v>62.57</v>
      </c>
      <c r="Y78">
        <v>0</v>
      </c>
      <c r="Z78">
        <v>2.7492781818181813</v>
      </c>
      <c r="AA78">
        <v>0</v>
      </c>
      <c r="AB78">
        <v>5.5553713428357083</v>
      </c>
      <c r="AC78">
        <v>4.0803337521595724</v>
      </c>
      <c r="AD78">
        <v>7.7081831945495853</v>
      </c>
      <c r="AE78">
        <v>13.905474640423925</v>
      </c>
      <c r="AF78">
        <v>5.9130375253549694</v>
      </c>
      <c r="AG78">
        <v>29.162924000000004</v>
      </c>
      <c r="AH78">
        <v>29.606301161562826</v>
      </c>
      <c r="AI78">
        <v>0</v>
      </c>
      <c r="AJ78">
        <v>0</v>
      </c>
      <c r="AK78">
        <v>22.493659574468094</v>
      </c>
      <c r="AL78">
        <v>29.983400172117037</v>
      </c>
      <c r="AM78">
        <v>0</v>
      </c>
      <c r="AN78">
        <v>0</v>
      </c>
      <c r="AO78">
        <v>0</v>
      </c>
      <c r="AP78">
        <v>0.37771199999999999</v>
      </c>
      <c r="AQ78">
        <v>41.444909523809521</v>
      </c>
      <c r="AR78">
        <v>0.46996648550724623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1068.1250851529785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489.35492026709755</v>
      </c>
      <c r="L79">
        <v>9.0701442934869068</v>
      </c>
      <c r="M79">
        <v>61.26</v>
      </c>
      <c r="N79">
        <v>50.11</v>
      </c>
      <c r="O79">
        <v>70.77000000000001</v>
      </c>
      <c r="P79">
        <v>23.910000000000004</v>
      </c>
      <c r="Q79">
        <v>4.33</v>
      </c>
      <c r="R79">
        <v>17.881217476681392</v>
      </c>
      <c r="S79">
        <v>11.13</v>
      </c>
      <c r="T79">
        <v>0</v>
      </c>
      <c r="U79">
        <v>49.72999999999999</v>
      </c>
      <c r="V79">
        <v>8.7799999999999994</v>
      </c>
      <c r="W79">
        <v>13.96</v>
      </c>
      <c r="X79">
        <v>62.57</v>
      </c>
      <c r="Y79">
        <v>0</v>
      </c>
      <c r="Z79">
        <v>0.46553272727272721</v>
      </c>
      <c r="AA79">
        <v>0</v>
      </c>
      <c r="AB79">
        <v>5.5553713428357083</v>
      </c>
      <c r="AC79">
        <v>4.0803337521595724</v>
      </c>
      <c r="AD79">
        <v>3.4214670704012118</v>
      </c>
      <c r="AE79">
        <v>6.9527373202119627</v>
      </c>
      <c r="AF79">
        <v>5.9130375253549694</v>
      </c>
      <c r="AG79">
        <v>29.162924000000004</v>
      </c>
      <c r="AH79">
        <v>19.741926082365364</v>
      </c>
      <c r="AI79">
        <v>1.6118593872741551</v>
      </c>
      <c r="AJ79">
        <v>0</v>
      </c>
      <c r="AK79">
        <v>22.493659574468094</v>
      </c>
      <c r="AL79">
        <v>29.983400172117037</v>
      </c>
      <c r="AM79">
        <v>0</v>
      </c>
      <c r="AN79">
        <v>0</v>
      </c>
      <c r="AO79">
        <v>0</v>
      </c>
      <c r="AP79">
        <v>0.37771199999999999</v>
      </c>
      <c r="AQ79">
        <v>31.088880952380954</v>
      </c>
      <c r="AR79">
        <v>0.46996648550724623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1035.9933419907211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489.35492026709755</v>
      </c>
      <c r="L80">
        <v>9.0701442934869068</v>
      </c>
      <c r="M80">
        <v>61.26</v>
      </c>
      <c r="N80">
        <v>50.11</v>
      </c>
      <c r="O80">
        <v>70.77000000000001</v>
      </c>
      <c r="P80">
        <v>23.910000000000004</v>
      </c>
      <c r="Q80">
        <v>4.33</v>
      </c>
      <c r="R80">
        <v>17.881217476681392</v>
      </c>
      <c r="S80">
        <v>11.13</v>
      </c>
      <c r="T80">
        <v>0</v>
      </c>
      <c r="U80">
        <v>49.72999999999999</v>
      </c>
      <c r="V80">
        <v>8.7799999999999994</v>
      </c>
      <c r="W80">
        <v>13.96</v>
      </c>
      <c r="X80">
        <v>62.57</v>
      </c>
      <c r="Y80">
        <v>0</v>
      </c>
      <c r="Z80">
        <v>0</v>
      </c>
      <c r="AA80">
        <v>0</v>
      </c>
      <c r="AB80">
        <v>5.5553713428357083</v>
      </c>
      <c r="AC80">
        <v>4.0803337521595724</v>
      </c>
      <c r="AD80">
        <v>0</v>
      </c>
      <c r="AE80">
        <v>6.9527373202119627</v>
      </c>
      <c r="AF80">
        <v>5.9130375253549694</v>
      </c>
      <c r="AG80">
        <v>29.162924000000004</v>
      </c>
      <c r="AH80">
        <v>9.1484832101372735</v>
      </c>
      <c r="AI80">
        <v>6.9832600157109175</v>
      </c>
      <c r="AJ80">
        <v>0</v>
      </c>
      <c r="AK80">
        <v>22.493659574468094</v>
      </c>
      <c r="AL80">
        <v>29.983400172117037</v>
      </c>
      <c r="AM80">
        <v>0</v>
      </c>
      <c r="AN80">
        <v>0</v>
      </c>
      <c r="AO80">
        <v>0</v>
      </c>
      <c r="AP80">
        <v>0.37771199999999999</v>
      </c>
      <c r="AQ80">
        <v>30.24320793650794</v>
      </c>
      <c r="AR80">
        <v>0.46996648550724623</v>
      </c>
      <c r="AS80">
        <v>1.8182515611061552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1026.0386269333828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489.35492026709755</v>
      </c>
      <c r="L81">
        <v>7.62</v>
      </c>
      <c r="M81">
        <v>61.26</v>
      </c>
      <c r="N81">
        <v>50.11</v>
      </c>
      <c r="O81">
        <v>70.77000000000001</v>
      </c>
      <c r="P81">
        <v>23.910000000000004</v>
      </c>
      <c r="Q81">
        <v>4.33</v>
      </c>
      <c r="R81">
        <v>17.881217476681392</v>
      </c>
      <c r="S81">
        <v>11.13</v>
      </c>
      <c r="T81">
        <v>0</v>
      </c>
      <c r="U81">
        <v>49.72999999999999</v>
      </c>
      <c r="V81">
        <v>8.7799999999999994</v>
      </c>
      <c r="W81">
        <v>13.96</v>
      </c>
      <c r="X81">
        <v>62.57</v>
      </c>
      <c r="Y81">
        <v>0</v>
      </c>
      <c r="Z81">
        <v>0</v>
      </c>
      <c r="AA81">
        <v>0</v>
      </c>
      <c r="AB81">
        <v>5.0591207801950473</v>
      </c>
      <c r="AC81">
        <v>4.0803337521595724</v>
      </c>
      <c r="AD81">
        <v>0</v>
      </c>
      <c r="AE81">
        <v>6.9527373202119627</v>
      </c>
      <c r="AF81">
        <v>5.9130375253549694</v>
      </c>
      <c r="AG81">
        <v>29.162924000000004</v>
      </c>
      <c r="AH81">
        <v>7.9933938753959861</v>
      </c>
      <c r="AI81">
        <v>6.9832600157109175</v>
      </c>
      <c r="AJ81">
        <v>0</v>
      </c>
      <c r="AK81">
        <v>22.493659574468094</v>
      </c>
      <c r="AL81">
        <v>29.983400172117037</v>
      </c>
      <c r="AM81">
        <v>0</v>
      </c>
      <c r="AN81">
        <v>0</v>
      </c>
      <c r="AO81">
        <v>0</v>
      </c>
      <c r="AP81">
        <v>0.37771199999999999</v>
      </c>
      <c r="AQ81">
        <v>20.725920634920634</v>
      </c>
      <c r="AR81">
        <v>0.46996648550724623</v>
      </c>
      <c r="AS81">
        <v>1.8182515611061552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1013.4198554409268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489.35492026709755</v>
      </c>
      <c r="L82">
        <v>7.62</v>
      </c>
      <c r="M82">
        <v>61.26</v>
      </c>
      <c r="N82">
        <v>50.11</v>
      </c>
      <c r="O82">
        <v>70.77000000000001</v>
      </c>
      <c r="P82">
        <v>23.910000000000004</v>
      </c>
      <c r="Q82">
        <v>4.33</v>
      </c>
      <c r="R82">
        <v>17.881217476681392</v>
      </c>
      <c r="S82">
        <v>11.13</v>
      </c>
      <c r="T82">
        <v>0</v>
      </c>
      <c r="U82">
        <v>49.72999999999999</v>
      </c>
      <c r="V82">
        <v>8.7799999999999994</v>
      </c>
      <c r="W82">
        <v>13.96</v>
      </c>
      <c r="X82">
        <v>62.57</v>
      </c>
      <c r="Y82">
        <v>0</v>
      </c>
      <c r="Z82">
        <v>0</v>
      </c>
      <c r="AA82">
        <v>0</v>
      </c>
      <c r="AB82">
        <v>5.0591207801950473</v>
      </c>
      <c r="AC82">
        <v>4.0803337521595724</v>
      </c>
      <c r="AD82">
        <v>0</v>
      </c>
      <c r="AE82">
        <v>6.9527373202119627</v>
      </c>
      <c r="AF82">
        <v>5.9130375253549694</v>
      </c>
      <c r="AG82">
        <v>29.162924000000004</v>
      </c>
      <c r="AH82">
        <v>0</v>
      </c>
      <c r="AI82">
        <v>6.9832600157109175</v>
      </c>
      <c r="AJ82">
        <v>0</v>
      </c>
      <c r="AK82">
        <v>22.493659574468094</v>
      </c>
      <c r="AL82">
        <v>29.983400172117037</v>
      </c>
      <c r="AM82">
        <v>0</v>
      </c>
      <c r="AN82">
        <v>0</v>
      </c>
      <c r="AO82">
        <v>0</v>
      </c>
      <c r="AP82">
        <v>0.37771199999999999</v>
      </c>
      <c r="AQ82">
        <v>19.887179365079366</v>
      </c>
      <c r="AR82">
        <v>11.178174818840576</v>
      </c>
      <c r="AS82">
        <v>1.8182515611061552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1015.2959286290229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480.35742483963213</v>
      </c>
      <c r="L83">
        <v>7.62</v>
      </c>
      <c r="M83">
        <v>61.26</v>
      </c>
      <c r="N83">
        <v>50.11</v>
      </c>
      <c r="O83">
        <v>70.77000000000001</v>
      </c>
      <c r="P83">
        <v>23.910000000000004</v>
      </c>
      <c r="Q83">
        <v>4.33</v>
      </c>
      <c r="R83">
        <v>17.881217476681392</v>
      </c>
      <c r="S83">
        <v>11.13</v>
      </c>
      <c r="T83">
        <v>0</v>
      </c>
      <c r="U83">
        <v>49.72999999999999</v>
      </c>
      <c r="V83">
        <v>8.7799999999999994</v>
      </c>
      <c r="W83">
        <v>13.96</v>
      </c>
      <c r="X83">
        <v>62.57</v>
      </c>
      <c r="Y83">
        <v>0</v>
      </c>
      <c r="Z83">
        <v>0</v>
      </c>
      <c r="AA83">
        <v>0</v>
      </c>
      <c r="AB83">
        <v>0</v>
      </c>
      <c r="AC83">
        <v>4.0803337521595724</v>
      </c>
      <c r="AD83">
        <v>0</v>
      </c>
      <c r="AE83">
        <v>6.9527373202119627</v>
      </c>
      <c r="AF83">
        <v>5.9130375253549694</v>
      </c>
      <c r="AG83">
        <v>29.162924000000004</v>
      </c>
      <c r="AH83">
        <v>0</v>
      </c>
      <c r="AI83">
        <v>6.9832600157109175</v>
      </c>
      <c r="AJ83">
        <v>0</v>
      </c>
      <c r="AK83">
        <v>22.493659574468094</v>
      </c>
      <c r="AL83">
        <v>6.6546884681583469</v>
      </c>
      <c r="AM83">
        <v>0</v>
      </c>
      <c r="AN83">
        <v>0</v>
      </c>
      <c r="AO83">
        <v>0</v>
      </c>
      <c r="AP83">
        <v>0.37771199999999999</v>
      </c>
      <c r="AQ83">
        <v>19.887179365079366</v>
      </c>
      <c r="AR83">
        <v>11.178174818840576</v>
      </c>
      <c r="AS83">
        <v>4.54123699078204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980.63358614707965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456.33</v>
      </c>
      <c r="L84">
        <v>7.62</v>
      </c>
      <c r="M84">
        <v>61.26</v>
      </c>
      <c r="N84">
        <v>50.11</v>
      </c>
      <c r="O84">
        <v>70.77000000000001</v>
      </c>
      <c r="P84">
        <v>23.910000000000004</v>
      </c>
      <c r="Q84">
        <v>4.33</v>
      </c>
      <c r="R84">
        <v>17.881217476681392</v>
      </c>
      <c r="S84">
        <v>11.13</v>
      </c>
      <c r="T84">
        <v>0</v>
      </c>
      <c r="U84">
        <v>49.72999999999999</v>
      </c>
      <c r="V84">
        <v>8.7799999999999994</v>
      </c>
      <c r="W84">
        <v>13.96</v>
      </c>
      <c r="X84">
        <v>62.57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6.9527373202119627</v>
      </c>
      <c r="AF84">
        <v>5.9130375253549694</v>
      </c>
      <c r="AG84">
        <v>29.162924000000004</v>
      </c>
      <c r="AH84">
        <v>0</v>
      </c>
      <c r="AI84">
        <v>6.9832600157109175</v>
      </c>
      <c r="AJ84">
        <v>0</v>
      </c>
      <c r="AK84">
        <v>22.493659574468094</v>
      </c>
      <c r="AL84">
        <v>0.99969535283993105</v>
      </c>
      <c r="AM84">
        <v>0</v>
      </c>
      <c r="AN84">
        <v>0</v>
      </c>
      <c r="AO84">
        <v>0</v>
      </c>
      <c r="AP84">
        <v>0.37771199999999999</v>
      </c>
      <c r="AQ84">
        <v>10.362960317460317</v>
      </c>
      <c r="AR84">
        <v>11.178174818840576</v>
      </c>
      <c r="AS84">
        <v>4.54123699078204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937.34661539235037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384.28</v>
      </c>
      <c r="L85">
        <v>9.2198533248488719</v>
      </c>
      <c r="M85">
        <v>61.26</v>
      </c>
      <c r="N85">
        <v>50.11</v>
      </c>
      <c r="O85">
        <v>70.77000000000001</v>
      </c>
      <c r="P85">
        <v>23.910000000000004</v>
      </c>
      <c r="Q85">
        <v>4.33</v>
      </c>
      <c r="R85">
        <v>17.881217476681392</v>
      </c>
      <c r="S85">
        <v>11.13</v>
      </c>
      <c r="T85">
        <v>0</v>
      </c>
      <c r="U85">
        <v>49.72999999999999</v>
      </c>
      <c r="V85">
        <v>8.7799999999999994</v>
      </c>
      <c r="W85">
        <v>13.96</v>
      </c>
      <c r="X85">
        <v>62.57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6.9527373202119627</v>
      </c>
      <c r="AF85">
        <v>5.9130375253549694</v>
      </c>
      <c r="AG85">
        <v>29.162924000000004</v>
      </c>
      <c r="AH85">
        <v>0</v>
      </c>
      <c r="AI85">
        <v>6.9832600157109175</v>
      </c>
      <c r="AJ85">
        <v>0</v>
      </c>
      <c r="AK85">
        <v>22.493659574468094</v>
      </c>
      <c r="AL85">
        <v>0.99969535283993105</v>
      </c>
      <c r="AM85">
        <v>0</v>
      </c>
      <c r="AN85">
        <v>0</v>
      </c>
      <c r="AO85">
        <v>0</v>
      </c>
      <c r="AP85">
        <v>0.37771199999999999</v>
      </c>
      <c r="AQ85">
        <v>0</v>
      </c>
      <c r="AR85">
        <v>11.178174818840576</v>
      </c>
      <c r="AS85">
        <v>4.54123699078204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856.53350839973893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336.23999999999995</v>
      </c>
      <c r="L86">
        <v>9.4400000000000013</v>
      </c>
      <c r="M86">
        <v>61.26</v>
      </c>
      <c r="N86">
        <v>50.11</v>
      </c>
      <c r="O86">
        <v>70.77000000000001</v>
      </c>
      <c r="P86">
        <v>23.910000000000004</v>
      </c>
      <c r="Q86">
        <v>4.33</v>
      </c>
      <c r="R86">
        <v>17.881217476681392</v>
      </c>
      <c r="S86">
        <v>11.13</v>
      </c>
      <c r="T86">
        <v>0</v>
      </c>
      <c r="U86">
        <v>49.72999999999999</v>
      </c>
      <c r="V86">
        <v>8.7799999999999994</v>
      </c>
      <c r="W86">
        <v>13.96</v>
      </c>
      <c r="X86">
        <v>62.57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6.9527373202119627</v>
      </c>
      <c r="AF86">
        <v>5.9130375253549694</v>
      </c>
      <c r="AG86">
        <v>29.162924000000004</v>
      </c>
      <c r="AH86">
        <v>0</v>
      </c>
      <c r="AI86">
        <v>1.502059701492537</v>
      </c>
      <c r="AJ86">
        <v>0</v>
      </c>
      <c r="AK86">
        <v>22.493659574468094</v>
      </c>
      <c r="AL86">
        <v>0.99969535283993105</v>
      </c>
      <c r="AM86">
        <v>0</v>
      </c>
      <c r="AN86">
        <v>0</v>
      </c>
      <c r="AO86">
        <v>0</v>
      </c>
      <c r="AP86">
        <v>0.37771199999999999</v>
      </c>
      <c r="AQ86">
        <v>0</v>
      </c>
      <c r="AR86">
        <v>11.178174818840576</v>
      </c>
      <c r="AS86">
        <v>4.54123699078204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803.23245476067154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262.56000000000006</v>
      </c>
      <c r="L87">
        <v>7.3101401994629835</v>
      </c>
      <c r="M87">
        <v>61.26</v>
      </c>
      <c r="N87">
        <v>50.11</v>
      </c>
      <c r="O87">
        <v>70.77000000000001</v>
      </c>
      <c r="P87">
        <v>23.910000000000004</v>
      </c>
      <c r="Q87">
        <v>2.73</v>
      </c>
      <c r="R87">
        <v>9.8439755351681946</v>
      </c>
      <c r="S87">
        <v>6.44</v>
      </c>
      <c r="T87">
        <v>0</v>
      </c>
      <c r="U87">
        <v>49.72999999999999</v>
      </c>
      <c r="V87">
        <v>8.7799999999999994</v>
      </c>
      <c r="W87">
        <v>13.96</v>
      </c>
      <c r="X87">
        <v>62.57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6.9527373202119627</v>
      </c>
      <c r="AF87">
        <v>5.9130375253549694</v>
      </c>
      <c r="AG87">
        <v>29.162924000000004</v>
      </c>
      <c r="AH87">
        <v>0</v>
      </c>
      <c r="AI87">
        <v>0</v>
      </c>
      <c r="AJ87">
        <v>0</v>
      </c>
      <c r="AK87">
        <v>22.493659574468094</v>
      </c>
      <c r="AL87">
        <v>0.99969535283993105</v>
      </c>
      <c r="AM87">
        <v>0</v>
      </c>
      <c r="AN87">
        <v>0</v>
      </c>
      <c r="AO87">
        <v>0</v>
      </c>
      <c r="AP87">
        <v>0.37771199999999999</v>
      </c>
      <c r="AQ87">
        <v>0</v>
      </c>
      <c r="AR87">
        <v>11.178174818840576</v>
      </c>
      <c r="AS87">
        <v>4.54123699078204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711.593293317129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259.05717689430668</v>
      </c>
      <c r="L88">
        <v>4.8899999999999997</v>
      </c>
      <c r="M88">
        <v>61.26</v>
      </c>
      <c r="N88">
        <v>50.11</v>
      </c>
      <c r="O88">
        <v>70.77000000000001</v>
      </c>
      <c r="P88">
        <v>23.910000000000004</v>
      </c>
      <c r="Q88">
        <v>2.4000000000000004</v>
      </c>
      <c r="R88">
        <v>9.8439755351681946</v>
      </c>
      <c r="S88">
        <v>6.24</v>
      </c>
      <c r="T88">
        <v>0</v>
      </c>
      <c r="U88">
        <v>49.72999999999999</v>
      </c>
      <c r="V88">
        <v>8.7799999999999994</v>
      </c>
      <c r="W88">
        <v>13.96</v>
      </c>
      <c r="X88">
        <v>62.57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6.9527373202119627</v>
      </c>
      <c r="AF88">
        <v>5.9130375253549694</v>
      </c>
      <c r="AG88">
        <v>29.162924000000004</v>
      </c>
      <c r="AH88">
        <v>0</v>
      </c>
      <c r="AI88">
        <v>0</v>
      </c>
      <c r="AJ88">
        <v>0</v>
      </c>
      <c r="AK88">
        <v>22.493659574468094</v>
      </c>
      <c r="AL88">
        <v>0.99969535283993105</v>
      </c>
      <c r="AM88">
        <v>0</v>
      </c>
      <c r="AN88">
        <v>0</v>
      </c>
      <c r="AO88">
        <v>0</v>
      </c>
      <c r="AP88">
        <v>0.37771199999999999</v>
      </c>
      <c r="AQ88">
        <v>0</v>
      </c>
      <c r="AR88">
        <v>1.8622971014492748</v>
      </c>
      <c r="AS88">
        <v>4.54123699078204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695.82445229458119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244.73</v>
      </c>
      <c r="L89">
        <v>4.8899999999999997</v>
      </c>
      <c r="M89">
        <v>61.26</v>
      </c>
      <c r="N89">
        <v>50.11</v>
      </c>
      <c r="O89">
        <v>70.77000000000001</v>
      </c>
      <c r="P89">
        <v>23.910000000000004</v>
      </c>
      <c r="Q89">
        <v>2.436930817610063</v>
      </c>
      <c r="R89">
        <v>9.99</v>
      </c>
      <c r="S89">
        <v>6.34</v>
      </c>
      <c r="T89">
        <v>0</v>
      </c>
      <c r="U89">
        <v>49.72999999999999</v>
      </c>
      <c r="V89">
        <v>8.6055868785238339</v>
      </c>
      <c r="W89">
        <v>14.13</v>
      </c>
      <c r="X89">
        <v>63.334445458374276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6.9527373202119627</v>
      </c>
      <c r="AF89">
        <v>5.9130375253549694</v>
      </c>
      <c r="AG89">
        <v>29.162924000000004</v>
      </c>
      <c r="AH89">
        <v>0</v>
      </c>
      <c r="AI89">
        <v>0</v>
      </c>
      <c r="AJ89">
        <v>0</v>
      </c>
      <c r="AK89">
        <v>22.493659574468094</v>
      </c>
      <c r="AL89">
        <v>0.99969535283993105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0.93114855072463742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678.5084170392139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200.47</v>
      </c>
      <c r="L90">
        <v>4.67</v>
      </c>
      <c r="M90">
        <v>61.26</v>
      </c>
      <c r="N90">
        <v>50.11</v>
      </c>
      <c r="O90">
        <v>70.77000000000001</v>
      </c>
      <c r="P90">
        <v>23.910000000000004</v>
      </c>
      <c r="Q90">
        <v>2.436930817610063</v>
      </c>
      <c r="R90">
        <v>9.99</v>
      </c>
      <c r="S90">
        <v>6.34</v>
      </c>
      <c r="T90">
        <v>0</v>
      </c>
      <c r="U90">
        <v>49.72999999999999</v>
      </c>
      <c r="V90">
        <v>8.6055868785238339</v>
      </c>
      <c r="W90">
        <v>14.13</v>
      </c>
      <c r="X90">
        <v>63.334445458374276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6.9527373202119627</v>
      </c>
      <c r="AF90">
        <v>5.9130375253549694</v>
      </c>
      <c r="AG90">
        <v>29.162924000000004</v>
      </c>
      <c r="AH90">
        <v>0</v>
      </c>
      <c r="AI90">
        <v>0</v>
      </c>
      <c r="AJ90">
        <v>0</v>
      </c>
      <c r="AK90">
        <v>22.493659574468094</v>
      </c>
      <c r="AL90">
        <v>0.99969535283993105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0.93114855072463742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634.02841703921388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194.66682251507078</v>
      </c>
      <c r="L91">
        <v>5.0001446257086659</v>
      </c>
      <c r="M91">
        <v>61.26</v>
      </c>
      <c r="N91">
        <v>50.11</v>
      </c>
      <c r="O91">
        <v>70.77000000000001</v>
      </c>
      <c r="P91">
        <v>23.910000000000004</v>
      </c>
      <c r="Q91">
        <v>2.92</v>
      </c>
      <c r="R91">
        <v>10.230000000000002</v>
      </c>
      <c r="S91">
        <v>6.244348432055749</v>
      </c>
      <c r="T91">
        <v>0</v>
      </c>
      <c r="U91">
        <v>49.72999999999999</v>
      </c>
      <c r="V91">
        <v>8.9049288560045525</v>
      </c>
      <c r="W91">
        <v>13.959999999999999</v>
      </c>
      <c r="X91">
        <v>63.55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6.9527373202119627</v>
      </c>
      <c r="AF91">
        <v>5.9130375253549694</v>
      </c>
      <c r="AG91">
        <v>29.162924000000004</v>
      </c>
      <c r="AH91">
        <v>0</v>
      </c>
      <c r="AI91">
        <v>0</v>
      </c>
      <c r="AJ91">
        <v>0</v>
      </c>
      <c r="AK91">
        <v>22.493659574468094</v>
      </c>
      <c r="AL91">
        <v>0.99969535283993105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0.93114855072463742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629.52769831354556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194.66682251507078</v>
      </c>
      <c r="L92">
        <v>5.0001446257086659</v>
      </c>
      <c r="M92">
        <v>61.26</v>
      </c>
      <c r="N92">
        <v>50.11</v>
      </c>
      <c r="O92">
        <v>70.77000000000001</v>
      </c>
      <c r="P92">
        <v>23.910000000000004</v>
      </c>
      <c r="Q92">
        <v>2.4040133779264212</v>
      </c>
      <c r="R92">
        <v>9.85</v>
      </c>
      <c r="S92">
        <v>6.244348432055749</v>
      </c>
      <c r="T92">
        <v>0</v>
      </c>
      <c r="U92">
        <v>49.72999999999999</v>
      </c>
      <c r="V92">
        <v>8.7349274521183968</v>
      </c>
      <c r="W92">
        <v>13.959999999999999</v>
      </c>
      <c r="X92">
        <v>62.570000000000007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6.9527373202119627</v>
      </c>
      <c r="AF92">
        <v>5.9130375253549694</v>
      </c>
      <c r="AG92">
        <v>29.162924000000004</v>
      </c>
      <c r="AH92">
        <v>0</v>
      </c>
      <c r="AI92">
        <v>0</v>
      </c>
      <c r="AJ92">
        <v>0</v>
      </c>
      <c r="AK92">
        <v>22.493659574468094</v>
      </c>
      <c r="AL92">
        <v>0.99969535283993105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0.93114855072463742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627.48171028758588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194.66682251507078</v>
      </c>
      <c r="L93">
        <v>5.0001446257086659</v>
      </c>
      <c r="M93">
        <v>61.26</v>
      </c>
      <c r="N93">
        <v>50.11</v>
      </c>
      <c r="O93">
        <v>70.77000000000001</v>
      </c>
      <c r="P93">
        <v>23.910000000000004</v>
      </c>
      <c r="Q93">
        <v>2.4040133779264212</v>
      </c>
      <c r="R93">
        <v>9.85</v>
      </c>
      <c r="S93">
        <v>6.244348432055749</v>
      </c>
      <c r="T93">
        <v>0</v>
      </c>
      <c r="U93">
        <v>49.72999999999999</v>
      </c>
      <c r="V93">
        <v>8.7349274521183968</v>
      </c>
      <c r="W93">
        <v>13.959999999999999</v>
      </c>
      <c r="X93">
        <v>62.570000000000007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6.9527373202119627</v>
      </c>
      <c r="AF93">
        <v>5.9130375253549694</v>
      </c>
      <c r="AG93">
        <v>29.162924000000004</v>
      </c>
      <c r="AH93">
        <v>0</v>
      </c>
      <c r="AI93">
        <v>0</v>
      </c>
      <c r="AJ93">
        <v>0</v>
      </c>
      <c r="AK93">
        <v>22.493659574468094</v>
      </c>
      <c r="AL93">
        <v>0.99969535283993105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0.93114855072463742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627.48171028758588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194.66682251507078</v>
      </c>
      <c r="L94">
        <v>5.0001446257086659</v>
      </c>
      <c r="M94">
        <v>61.26</v>
      </c>
      <c r="N94">
        <v>50.11</v>
      </c>
      <c r="O94">
        <v>70.77000000000001</v>
      </c>
      <c r="P94">
        <v>23.910000000000004</v>
      </c>
      <c r="Q94">
        <v>2.4040133779264212</v>
      </c>
      <c r="R94">
        <v>9.85</v>
      </c>
      <c r="S94">
        <v>6.244348432055749</v>
      </c>
      <c r="T94">
        <v>0</v>
      </c>
      <c r="U94">
        <v>49.72999999999999</v>
      </c>
      <c r="V94">
        <v>8.7349274521183968</v>
      </c>
      <c r="W94">
        <v>13.959999999999999</v>
      </c>
      <c r="X94">
        <v>62.570000000000007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6.9527373202119627</v>
      </c>
      <c r="AF94">
        <v>5.9130375253549694</v>
      </c>
      <c r="AG94">
        <v>29.162924000000004</v>
      </c>
      <c r="AH94">
        <v>0</v>
      </c>
      <c r="AI94">
        <v>0</v>
      </c>
      <c r="AJ94">
        <v>0</v>
      </c>
      <c r="AK94">
        <v>22.493659574468094</v>
      </c>
      <c r="AL94">
        <v>0.99969535283993105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0.93114855072463742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627.48171028758588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194.66682251507078</v>
      </c>
      <c r="L95">
        <v>5.0001446257086659</v>
      </c>
      <c r="M95">
        <v>61.26</v>
      </c>
      <c r="N95">
        <v>50.11</v>
      </c>
      <c r="O95">
        <v>70.77000000000001</v>
      </c>
      <c r="P95">
        <v>23.910000000000004</v>
      </c>
      <c r="Q95">
        <v>2.4040133779264212</v>
      </c>
      <c r="R95">
        <v>9.85</v>
      </c>
      <c r="S95">
        <v>6.244348432055749</v>
      </c>
      <c r="T95">
        <v>0</v>
      </c>
      <c r="U95">
        <v>49.72999999999999</v>
      </c>
      <c r="V95">
        <v>8.7349274521183968</v>
      </c>
      <c r="W95">
        <v>13.959999999999999</v>
      </c>
      <c r="X95">
        <v>62.570000000000007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6.9527373202119627</v>
      </c>
      <c r="AF95">
        <v>5.9130375253549694</v>
      </c>
      <c r="AG95">
        <v>29.162924000000004</v>
      </c>
      <c r="AH95">
        <v>0</v>
      </c>
      <c r="AI95">
        <v>0</v>
      </c>
      <c r="AJ95">
        <v>0</v>
      </c>
      <c r="AK95">
        <v>22.493659574468094</v>
      </c>
      <c r="AL95">
        <v>0.99969535283993105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1.6295099637681154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628.18007170062936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194.66682251507078</v>
      </c>
      <c r="L96">
        <v>5.0001446257086659</v>
      </c>
      <c r="M96">
        <v>61.26</v>
      </c>
      <c r="N96">
        <v>50.11</v>
      </c>
      <c r="O96">
        <v>70.77000000000001</v>
      </c>
      <c r="P96">
        <v>23.910000000000004</v>
      </c>
      <c r="Q96">
        <v>2.4040133779264212</v>
      </c>
      <c r="R96">
        <v>9.85</v>
      </c>
      <c r="S96">
        <v>6.244348432055749</v>
      </c>
      <c r="T96">
        <v>0</v>
      </c>
      <c r="U96">
        <v>49.72999999999999</v>
      </c>
      <c r="V96">
        <v>8.7349274521183968</v>
      </c>
      <c r="W96">
        <v>13.959999999999999</v>
      </c>
      <c r="X96">
        <v>62.570000000000007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6.9527373202119627</v>
      </c>
      <c r="AF96">
        <v>5.9130375253549694</v>
      </c>
      <c r="AG96">
        <v>29.162924000000004</v>
      </c>
      <c r="AH96">
        <v>0</v>
      </c>
      <c r="AI96">
        <v>0</v>
      </c>
      <c r="AJ96">
        <v>0</v>
      </c>
      <c r="AK96">
        <v>22.493659574468094</v>
      </c>
      <c r="AL96">
        <v>0.99969535283993105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1.6295099637681154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628.18007170062936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194.66682251507078</v>
      </c>
      <c r="L97">
        <v>5.0001446257086659</v>
      </c>
      <c r="M97">
        <v>61.26</v>
      </c>
      <c r="N97">
        <v>50.11</v>
      </c>
      <c r="O97">
        <v>70.77000000000001</v>
      </c>
      <c r="P97">
        <v>23.910000000000004</v>
      </c>
      <c r="Q97">
        <v>2.4040133779264212</v>
      </c>
      <c r="R97">
        <v>9.85</v>
      </c>
      <c r="S97">
        <v>6.244348432055749</v>
      </c>
      <c r="T97">
        <v>0</v>
      </c>
      <c r="U97">
        <v>49.72999999999999</v>
      </c>
      <c r="V97">
        <v>8.6957856191744334</v>
      </c>
      <c r="W97">
        <v>13.959999999999999</v>
      </c>
      <c r="X97">
        <v>62.570000000000007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6.9527373202119627</v>
      </c>
      <c r="AF97">
        <v>5.9130375253549694</v>
      </c>
      <c r="AG97">
        <v>29.162924000000004</v>
      </c>
      <c r="AH97">
        <v>0</v>
      </c>
      <c r="AI97">
        <v>0</v>
      </c>
      <c r="AJ97">
        <v>0</v>
      </c>
      <c r="AK97">
        <v>22.493659574468094</v>
      </c>
      <c r="AL97">
        <v>0.99969535283993105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1.6295099637681154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628.14092986768537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194.66682251507078</v>
      </c>
      <c r="L98">
        <v>5.0001446257086659</v>
      </c>
      <c r="M98">
        <v>61.26</v>
      </c>
      <c r="N98">
        <v>50.11</v>
      </c>
      <c r="O98">
        <v>70.77000000000001</v>
      </c>
      <c r="P98">
        <v>23.910000000000004</v>
      </c>
      <c r="Q98">
        <v>2.4040133779264212</v>
      </c>
      <c r="R98">
        <v>9.85</v>
      </c>
      <c r="S98">
        <v>6.244348432055749</v>
      </c>
      <c r="T98">
        <v>0</v>
      </c>
      <c r="U98">
        <v>49.72999999999999</v>
      </c>
      <c r="V98">
        <v>8.6957856191744334</v>
      </c>
      <c r="W98">
        <v>13.959999999999999</v>
      </c>
      <c r="X98">
        <v>62.570000000000007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6.9527373202119627</v>
      </c>
      <c r="AF98">
        <v>5.9130375253549694</v>
      </c>
      <c r="AG98">
        <v>29.162924000000004</v>
      </c>
      <c r="AH98">
        <v>0</v>
      </c>
      <c r="AI98">
        <v>0</v>
      </c>
      <c r="AJ98">
        <v>0</v>
      </c>
      <c r="AK98">
        <v>22.493659574468094</v>
      </c>
      <c r="AL98">
        <v>0.99969535283993105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1.6295099637681154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628.14092986768537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3.8965E-2</v>
      </c>
      <c r="E99">
        <f t="shared" si="2"/>
        <v>0</v>
      </c>
      <c r="F99">
        <f t="shared" si="2"/>
        <v>0</v>
      </c>
      <c r="G99">
        <f t="shared" si="2"/>
        <v>2.0142500000000001E-2</v>
      </c>
      <c r="H99">
        <f t="shared" si="2"/>
        <v>0</v>
      </c>
      <c r="I99">
        <f t="shared" si="2"/>
        <v>0</v>
      </c>
      <c r="J99">
        <f t="shared" si="2"/>
        <v>5.8787499999999993E-2</v>
      </c>
      <c r="K99">
        <f t="shared" si="2"/>
        <v>7.8224138778218695</v>
      </c>
      <c r="L99">
        <f t="shared" si="2"/>
        <v>0.15749522902333787</v>
      </c>
      <c r="M99">
        <f t="shared" si="2"/>
        <v>1.3452875000000029</v>
      </c>
      <c r="N99">
        <f t="shared" si="2"/>
        <v>1.1346065298262866</v>
      </c>
      <c r="O99">
        <f t="shared" si="2"/>
        <v>1.6029300000000035</v>
      </c>
      <c r="P99">
        <f t="shared" si="2"/>
        <v>0.52060902233177708</v>
      </c>
      <c r="Q99">
        <f t="shared" si="2"/>
        <v>7.6684075602371046E-2</v>
      </c>
      <c r="R99">
        <f t="shared" si="2"/>
        <v>0.31652076739644869</v>
      </c>
      <c r="S99">
        <f t="shared" si="2"/>
        <v>0.19703028133270972</v>
      </c>
      <c r="T99">
        <f t="shared" si="2"/>
        <v>0</v>
      </c>
      <c r="U99">
        <f t="shared" si="2"/>
        <v>1.2930253707995623</v>
      </c>
      <c r="V99">
        <f t="shared" si="2"/>
        <v>0.1785162632716</v>
      </c>
      <c r="W99">
        <f t="shared" si="2"/>
        <v>0.27342214957531169</v>
      </c>
      <c r="X99">
        <f t="shared" si="2"/>
        <v>1.2144645228879847</v>
      </c>
      <c r="Y99">
        <f t="shared" si="2"/>
        <v>0</v>
      </c>
      <c r="Z99">
        <f t="shared" si="2"/>
        <v>1.857958681818182E-2</v>
      </c>
      <c r="AA99">
        <f t="shared" si="2"/>
        <v>3.5608129746835457E-2</v>
      </c>
      <c r="AB99">
        <f t="shared" si="2"/>
        <v>4.4939221305326342E-2</v>
      </c>
      <c r="AC99">
        <f t="shared" si="2"/>
        <v>3.3715459596356211E-2</v>
      </c>
      <c r="AD99">
        <f t="shared" si="2"/>
        <v>4.1800972369417107E-2</v>
      </c>
      <c r="AE99">
        <f t="shared" si="2"/>
        <v>0.14079293073429225</v>
      </c>
      <c r="AF99">
        <f t="shared" si="2"/>
        <v>0.14386773833671415</v>
      </c>
      <c r="AG99">
        <f t="shared" si="2"/>
        <v>0.69991017600000094</v>
      </c>
      <c r="AH99">
        <f t="shared" si="2"/>
        <v>0.2397425246040126</v>
      </c>
      <c r="AI99">
        <f t="shared" si="2"/>
        <v>2.2506739591516094E-2</v>
      </c>
      <c r="AJ99">
        <f t="shared" si="2"/>
        <v>0</v>
      </c>
      <c r="AK99">
        <f t="shared" si="2"/>
        <v>0.53984782978723289</v>
      </c>
      <c r="AL99">
        <f t="shared" si="2"/>
        <v>0.11659879604130798</v>
      </c>
      <c r="AM99">
        <f t="shared" si="2"/>
        <v>1.012263315828957E-2</v>
      </c>
      <c r="AN99">
        <f t="shared" si="2"/>
        <v>0</v>
      </c>
      <c r="AO99">
        <f t="shared" si="2"/>
        <v>0</v>
      </c>
      <c r="AP99">
        <f t="shared" si="2"/>
        <v>1.2196584000000026E-2</v>
      </c>
      <c r="AQ99">
        <f t="shared" si="2"/>
        <v>0.26596416349206359</v>
      </c>
      <c r="AR99">
        <f t="shared" si="2"/>
        <v>4.9231185461956477E-2</v>
      </c>
      <c r="AS99">
        <f t="shared" si="2"/>
        <v>5.1806993755575417E-2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18.718132254668323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87.42</v>
      </c>
      <c r="L3">
        <v>32.730000000000004</v>
      </c>
      <c r="M3">
        <v>0</v>
      </c>
      <c r="N3">
        <v>28.983166175024586</v>
      </c>
      <c r="O3">
        <v>48.66</v>
      </c>
      <c r="P3">
        <v>59.97999999999999</v>
      </c>
      <c r="Q3">
        <v>1.923221476510067</v>
      </c>
      <c r="R3">
        <v>5.76</v>
      </c>
      <c r="S3">
        <v>3.8427311522048369</v>
      </c>
      <c r="T3">
        <v>0</v>
      </c>
      <c r="U3">
        <v>211.16209693113771</v>
      </c>
      <c r="V3">
        <v>3</v>
      </c>
      <c r="W3">
        <v>4.91</v>
      </c>
      <c r="X3">
        <v>36.19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4.0204125662376988</v>
      </c>
      <c r="AF3">
        <v>0</v>
      </c>
      <c r="AG3">
        <v>0</v>
      </c>
      <c r="AH3">
        <v>0</v>
      </c>
      <c r="AI3">
        <v>0</v>
      </c>
      <c r="AJ3">
        <v>0</v>
      </c>
      <c r="AK3">
        <v>13.006290780141846</v>
      </c>
      <c r="AL3">
        <v>0.34030464716006892</v>
      </c>
      <c r="AM3">
        <v>0</v>
      </c>
      <c r="AN3">
        <v>0</v>
      </c>
      <c r="AO3">
        <v>0</v>
      </c>
      <c r="AP3">
        <v>1.4046200000000004</v>
      </c>
      <c r="AQ3">
        <v>0</v>
      </c>
      <c r="AR3">
        <v>0.27176449275362319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544.65622731126871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87.42</v>
      </c>
      <c r="L4">
        <v>32.730000000000004</v>
      </c>
      <c r="M4">
        <v>0</v>
      </c>
      <c r="N4">
        <v>28.983166175024586</v>
      </c>
      <c r="O4">
        <v>48.66</v>
      </c>
      <c r="P4">
        <v>59.976412532078704</v>
      </c>
      <c r="Q4">
        <v>1.923221476510067</v>
      </c>
      <c r="R4">
        <v>5.76</v>
      </c>
      <c r="S4">
        <v>3.8427311522048369</v>
      </c>
      <c r="T4">
        <v>0</v>
      </c>
      <c r="U4">
        <v>219.71</v>
      </c>
      <c r="V4">
        <v>2.8826063348416286</v>
      </c>
      <c r="W4">
        <v>4.91</v>
      </c>
      <c r="X4">
        <v>36.19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4.0204125662376988</v>
      </c>
      <c r="AF4">
        <v>0</v>
      </c>
      <c r="AG4">
        <v>0</v>
      </c>
      <c r="AH4">
        <v>0</v>
      </c>
      <c r="AI4">
        <v>0</v>
      </c>
      <c r="AJ4">
        <v>0</v>
      </c>
      <c r="AK4">
        <v>13.006290780141846</v>
      </c>
      <c r="AL4">
        <v>0.34030464716006892</v>
      </c>
      <c r="AM4">
        <v>0</v>
      </c>
      <c r="AN4">
        <v>0</v>
      </c>
      <c r="AO4">
        <v>0</v>
      </c>
      <c r="AP4">
        <v>1.4046200000000004</v>
      </c>
      <c r="AQ4">
        <v>0</v>
      </c>
      <c r="AR4">
        <v>0.27176449275362319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553.08314924705132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87.42</v>
      </c>
      <c r="L5">
        <v>32.730000000000004</v>
      </c>
      <c r="M5">
        <v>0</v>
      </c>
      <c r="N5">
        <v>28.983166175024586</v>
      </c>
      <c r="O5">
        <v>48.66</v>
      </c>
      <c r="P5">
        <v>59.976412532078704</v>
      </c>
      <c r="Q5">
        <v>1.923221476510067</v>
      </c>
      <c r="R5">
        <v>5.76</v>
      </c>
      <c r="S5">
        <v>3.8427311522048369</v>
      </c>
      <c r="T5">
        <v>0</v>
      </c>
      <c r="U5">
        <v>228.25790339335182</v>
      </c>
      <c r="V5">
        <v>2.8826063348416286</v>
      </c>
      <c r="W5">
        <v>4.91</v>
      </c>
      <c r="X5">
        <v>36.19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4.0204125662376988</v>
      </c>
      <c r="AF5">
        <v>0</v>
      </c>
      <c r="AG5">
        <v>0</v>
      </c>
      <c r="AH5">
        <v>0</v>
      </c>
      <c r="AI5">
        <v>0</v>
      </c>
      <c r="AJ5">
        <v>0</v>
      </c>
      <c r="AK5">
        <v>13.006290780141846</v>
      </c>
      <c r="AL5">
        <v>0.34030464716006892</v>
      </c>
      <c r="AM5">
        <v>0</v>
      </c>
      <c r="AN5">
        <v>0</v>
      </c>
      <c r="AO5">
        <v>0</v>
      </c>
      <c r="AP5">
        <v>1.4046200000000004</v>
      </c>
      <c r="AQ5">
        <v>0</v>
      </c>
      <c r="AR5">
        <v>0.27176449275362319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561.63105264040314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87.42</v>
      </c>
      <c r="L6">
        <v>32.730000000000004</v>
      </c>
      <c r="M6">
        <v>0</v>
      </c>
      <c r="N6">
        <v>28.983166175024586</v>
      </c>
      <c r="O6">
        <v>48.66</v>
      </c>
      <c r="P6">
        <v>59.976412532078704</v>
      </c>
      <c r="Q6">
        <v>1.923221476510067</v>
      </c>
      <c r="R6">
        <v>5.76</v>
      </c>
      <c r="S6">
        <v>3.8427311522048369</v>
      </c>
      <c r="T6">
        <v>0</v>
      </c>
      <c r="U6">
        <v>236.78209698952006</v>
      </c>
      <c r="V6">
        <v>2.8826063348416286</v>
      </c>
      <c r="W6">
        <v>4.91</v>
      </c>
      <c r="X6">
        <v>36.19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4.0204125662376988</v>
      </c>
      <c r="AF6">
        <v>0</v>
      </c>
      <c r="AG6">
        <v>0</v>
      </c>
      <c r="AH6">
        <v>0</v>
      </c>
      <c r="AI6">
        <v>0</v>
      </c>
      <c r="AJ6">
        <v>0</v>
      </c>
      <c r="AK6">
        <v>13.006290780141846</v>
      </c>
      <c r="AL6">
        <v>0.34030464716006892</v>
      </c>
      <c r="AM6">
        <v>0</v>
      </c>
      <c r="AN6">
        <v>0</v>
      </c>
      <c r="AO6">
        <v>0</v>
      </c>
      <c r="AP6">
        <v>1.4046200000000004</v>
      </c>
      <c r="AQ6">
        <v>0</v>
      </c>
      <c r="AR6">
        <v>0.27176449275362319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570.15524623657143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87.42</v>
      </c>
      <c r="L7">
        <v>32.730000000000004</v>
      </c>
      <c r="M7">
        <v>0</v>
      </c>
      <c r="N7">
        <v>28.983166175024586</v>
      </c>
      <c r="O7">
        <v>48.66</v>
      </c>
      <c r="P7">
        <v>59.976412532078704</v>
      </c>
      <c r="Q7">
        <v>1.923221476510067</v>
      </c>
      <c r="R7">
        <v>5.76</v>
      </c>
      <c r="S7">
        <v>3.8427311522048369</v>
      </c>
      <c r="T7">
        <v>0</v>
      </c>
      <c r="U7">
        <v>245.33</v>
      </c>
      <c r="V7">
        <v>2.8826063348416286</v>
      </c>
      <c r="W7">
        <v>4.91</v>
      </c>
      <c r="X7">
        <v>17.940000000000001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4.0204125662376988</v>
      </c>
      <c r="AF7">
        <v>0</v>
      </c>
      <c r="AG7">
        <v>0</v>
      </c>
      <c r="AH7">
        <v>0</v>
      </c>
      <c r="AI7">
        <v>0</v>
      </c>
      <c r="AJ7">
        <v>0</v>
      </c>
      <c r="AK7">
        <v>13.006290780141846</v>
      </c>
      <c r="AL7">
        <v>0.34030464716006892</v>
      </c>
      <c r="AM7">
        <v>0</v>
      </c>
      <c r="AN7">
        <v>0</v>
      </c>
      <c r="AO7">
        <v>0</v>
      </c>
      <c r="AP7">
        <v>1.4046200000000004</v>
      </c>
      <c r="AQ7">
        <v>0</v>
      </c>
      <c r="AR7">
        <v>0.27176449275362319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560.45314924705133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87.42</v>
      </c>
      <c r="L8">
        <v>32.730000000000004</v>
      </c>
      <c r="M8">
        <v>0</v>
      </c>
      <c r="N8">
        <v>28.983166175024586</v>
      </c>
      <c r="O8">
        <v>48.66</v>
      </c>
      <c r="P8">
        <v>59.976412532078704</v>
      </c>
      <c r="Q8">
        <v>1.923221476510067</v>
      </c>
      <c r="R8">
        <v>5.76</v>
      </c>
      <c r="S8">
        <v>3.8427311522048369</v>
      </c>
      <c r="T8">
        <v>0</v>
      </c>
      <c r="U8">
        <v>253.87000000000006</v>
      </c>
      <c r="V8">
        <v>2.8826063348416286</v>
      </c>
      <c r="W8">
        <v>4.91</v>
      </c>
      <c r="X8">
        <v>17.940000000000001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4.0204125662376988</v>
      </c>
      <c r="AF8">
        <v>0</v>
      </c>
      <c r="AG8">
        <v>0</v>
      </c>
      <c r="AH8">
        <v>0</v>
      </c>
      <c r="AI8">
        <v>0</v>
      </c>
      <c r="AJ8">
        <v>0</v>
      </c>
      <c r="AK8">
        <v>13.006290780141846</v>
      </c>
      <c r="AL8">
        <v>0.34030464716006892</v>
      </c>
      <c r="AM8">
        <v>0</v>
      </c>
      <c r="AN8">
        <v>0</v>
      </c>
      <c r="AO8">
        <v>0</v>
      </c>
      <c r="AP8">
        <v>1.4046200000000004</v>
      </c>
      <c r="AQ8">
        <v>0</v>
      </c>
      <c r="AR8">
        <v>0.27176449275362319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568.99314924705141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87.42</v>
      </c>
      <c r="L9">
        <v>32.730000000000004</v>
      </c>
      <c r="M9">
        <v>0</v>
      </c>
      <c r="N9">
        <v>28.983166175024586</v>
      </c>
      <c r="O9">
        <v>48.66</v>
      </c>
      <c r="P9">
        <v>59.976412532078704</v>
      </c>
      <c r="Q9">
        <v>1.923221476510067</v>
      </c>
      <c r="R9">
        <v>5.76</v>
      </c>
      <c r="S9">
        <v>3.8427311522048369</v>
      </c>
      <c r="T9">
        <v>0</v>
      </c>
      <c r="U9">
        <v>264.78000000000003</v>
      </c>
      <c r="V9">
        <v>2.8826063348416286</v>
      </c>
      <c r="W9">
        <v>4.91</v>
      </c>
      <c r="X9">
        <v>17.940000000000001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4.0204125662376988</v>
      </c>
      <c r="AF9">
        <v>0</v>
      </c>
      <c r="AG9">
        <v>0</v>
      </c>
      <c r="AH9">
        <v>0</v>
      </c>
      <c r="AI9">
        <v>0</v>
      </c>
      <c r="AJ9">
        <v>0</v>
      </c>
      <c r="AK9">
        <v>13.006290780141846</v>
      </c>
      <c r="AL9">
        <v>0.34030464716006892</v>
      </c>
      <c r="AM9">
        <v>0</v>
      </c>
      <c r="AN9">
        <v>0</v>
      </c>
      <c r="AO9">
        <v>0</v>
      </c>
      <c r="AP9">
        <v>1.4046200000000004</v>
      </c>
      <c r="AQ9">
        <v>0</v>
      </c>
      <c r="AR9">
        <v>0.27176449275362319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579.90314924705137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87.42</v>
      </c>
      <c r="L10">
        <v>32.730000000000004</v>
      </c>
      <c r="M10">
        <v>0</v>
      </c>
      <c r="N10">
        <v>28.983166175024586</v>
      </c>
      <c r="O10">
        <v>48.66</v>
      </c>
      <c r="P10">
        <v>59.976412532078704</v>
      </c>
      <c r="Q10">
        <v>1.923221476510067</v>
      </c>
      <c r="R10">
        <v>5.76</v>
      </c>
      <c r="S10">
        <v>3.8427311522048369</v>
      </c>
      <c r="T10">
        <v>0</v>
      </c>
      <c r="U10">
        <v>273.33209680217425</v>
      </c>
      <c r="V10">
        <v>2.8826063348416286</v>
      </c>
      <c r="W10">
        <v>4.91</v>
      </c>
      <c r="X10">
        <v>17.940000000000001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4.0204125662376988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13.006290780141846</v>
      </c>
      <c r="AL10">
        <v>0.34030464716006892</v>
      </c>
      <c r="AM10">
        <v>0</v>
      </c>
      <c r="AN10">
        <v>0</v>
      </c>
      <c r="AO10">
        <v>0</v>
      </c>
      <c r="AP10">
        <v>1.4046200000000004</v>
      </c>
      <c r="AQ10">
        <v>0</v>
      </c>
      <c r="AR10">
        <v>0.27176449275362319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588.45524604922559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87.42</v>
      </c>
      <c r="L11">
        <v>32.730000000000004</v>
      </c>
      <c r="M11">
        <v>0</v>
      </c>
      <c r="N11">
        <v>28.983166175024586</v>
      </c>
      <c r="O11">
        <v>48.66</v>
      </c>
      <c r="P11">
        <v>59.976412532078704</v>
      </c>
      <c r="Q11">
        <v>1.923221476510067</v>
      </c>
      <c r="R11">
        <v>5.76</v>
      </c>
      <c r="S11">
        <v>3.8427311522048369</v>
      </c>
      <c r="T11">
        <v>0</v>
      </c>
      <c r="U11">
        <v>281.88000000000005</v>
      </c>
      <c r="V11">
        <v>2.8826063348416286</v>
      </c>
      <c r="W11">
        <v>4.91</v>
      </c>
      <c r="X11">
        <v>17.940000000000001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4.0204125662376988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13.006290780141846</v>
      </c>
      <c r="AL11">
        <v>0.34030464716006892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0.27176449275362319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595.59852924705137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87.42</v>
      </c>
      <c r="L12">
        <v>32.730000000000004</v>
      </c>
      <c r="M12">
        <v>0</v>
      </c>
      <c r="N12">
        <v>28.983166175024586</v>
      </c>
      <c r="O12">
        <v>48.66</v>
      </c>
      <c r="P12">
        <v>59.976412532078704</v>
      </c>
      <c r="Q12">
        <v>1.923221476510067</v>
      </c>
      <c r="R12">
        <v>5.76</v>
      </c>
      <c r="S12">
        <v>3.8427311522048369</v>
      </c>
      <c r="T12">
        <v>0</v>
      </c>
      <c r="U12">
        <v>290.42</v>
      </c>
      <c r="V12">
        <v>2.8826063348416286</v>
      </c>
      <c r="W12">
        <v>4.91</v>
      </c>
      <c r="X12">
        <v>17.940000000000001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4.0204125662376988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13.006290780141846</v>
      </c>
      <c r="AL12">
        <v>0.34030464716006892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0.27176449275362319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604.13852924705134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87.42</v>
      </c>
      <c r="L13">
        <v>32.730000000000004</v>
      </c>
      <c r="M13">
        <v>0</v>
      </c>
      <c r="N13">
        <v>28.983166175024586</v>
      </c>
      <c r="O13">
        <v>48.66</v>
      </c>
      <c r="P13">
        <v>59.976412532078704</v>
      </c>
      <c r="Q13">
        <v>1.923221476510067</v>
      </c>
      <c r="R13">
        <v>5.76</v>
      </c>
      <c r="S13">
        <v>3.8427311522048369</v>
      </c>
      <c r="T13">
        <v>0</v>
      </c>
      <c r="U13">
        <v>298.95999999999998</v>
      </c>
      <c r="V13">
        <v>2.8826063348416286</v>
      </c>
      <c r="W13">
        <v>4.91</v>
      </c>
      <c r="X13">
        <v>17.940000000000001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4.0204125662376988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13.006290780141846</v>
      </c>
      <c r="AL13">
        <v>0.34030464716006892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0.27176449275362319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612.6785292470513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87.42</v>
      </c>
      <c r="L14">
        <v>32.730000000000004</v>
      </c>
      <c r="M14">
        <v>0</v>
      </c>
      <c r="N14">
        <v>28.983166175024586</v>
      </c>
      <c r="O14">
        <v>48.66</v>
      </c>
      <c r="P14">
        <v>59.976412532078704</v>
      </c>
      <c r="Q14">
        <v>1.923221476510067</v>
      </c>
      <c r="R14">
        <v>5.76</v>
      </c>
      <c r="S14">
        <v>3.8427311522048369</v>
      </c>
      <c r="T14">
        <v>0</v>
      </c>
      <c r="U14">
        <v>307.5</v>
      </c>
      <c r="V14">
        <v>2.8826063348416286</v>
      </c>
      <c r="W14">
        <v>4.91</v>
      </c>
      <c r="X14">
        <v>17.940000000000001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4.0204125662376988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13.006290780141846</v>
      </c>
      <c r="AL14">
        <v>0.34030464716006892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0.27176449275362319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621.21852924705126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87.42</v>
      </c>
      <c r="L15">
        <v>32.730000000000004</v>
      </c>
      <c r="M15">
        <v>0</v>
      </c>
      <c r="N15">
        <v>28.14</v>
      </c>
      <c r="O15">
        <v>48.660000000000004</v>
      </c>
      <c r="P15">
        <v>59.975750311631032</v>
      </c>
      <c r="Q15">
        <v>1.923221476510067</v>
      </c>
      <c r="R15">
        <v>5.76</v>
      </c>
      <c r="S15">
        <v>3.8427311522048369</v>
      </c>
      <c r="T15">
        <v>0</v>
      </c>
      <c r="U15">
        <v>311.76000000000005</v>
      </c>
      <c r="V15">
        <v>2.8826063348416286</v>
      </c>
      <c r="W15">
        <v>4.91</v>
      </c>
      <c r="X15">
        <v>17.940000000000001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4.0204125662376988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13.006290780141846</v>
      </c>
      <c r="AL15">
        <v>0.34030464716006892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0.27176449275362319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624.63470085157917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87.42</v>
      </c>
      <c r="L16">
        <v>32.730000000000004</v>
      </c>
      <c r="M16">
        <v>0</v>
      </c>
      <c r="N16">
        <v>28.97</v>
      </c>
      <c r="O16">
        <v>48.660000000000004</v>
      </c>
      <c r="P16">
        <v>59.975750311631032</v>
      </c>
      <c r="Q16">
        <v>1.923221476510067</v>
      </c>
      <c r="R16">
        <v>5.76</v>
      </c>
      <c r="S16">
        <v>3.8427311522048369</v>
      </c>
      <c r="T16">
        <v>0</v>
      </c>
      <c r="U16">
        <v>311.76000000000005</v>
      </c>
      <c r="V16">
        <v>2.8826063348416286</v>
      </c>
      <c r="W16">
        <v>4.91</v>
      </c>
      <c r="X16">
        <v>17.940000000000001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4.0204125662376988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13.006290780141846</v>
      </c>
      <c r="AL16">
        <v>0.34030464716006892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0.27176449275362319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625.4647008515791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87.42</v>
      </c>
      <c r="L17">
        <v>32.730000000000004</v>
      </c>
      <c r="M17">
        <v>0</v>
      </c>
      <c r="N17">
        <v>28.97</v>
      </c>
      <c r="O17">
        <v>48.660000000000004</v>
      </c>
      <c r="P17">
        <v>59.975750311631032</v>
      </c>
      <c r="Q17">
        <v>1.923221476510067</v>
      </c>
      <c r="R17">
        <v>5.76</v>
      </c>
      <c r="S17">
        <v>3.8427311522048369</v>
      </c>
      <c r="T17">
        <v>0</v>
      </c>
      <c r="U17">
        <v>311.76000000000005</v>
      </c>
      <c r="V17">
        <v>2.8826063348416286</v>
      </c>
      <c r="W17">
        <v>4.91</v>
      </c>
      <c r="X17">
        <v>17.940000000000001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4.0204125662376988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13.006290780141846</v>
      </c>
      <c r="AL17">
        <v>0.34030464716006892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0.27176449275362319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625.4647008515791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87.42</v>
      </c>
      <c r="L18">
        <v>32.730000000000004</v>
      </c>
      <c r="M18">
        <v>0</v>
      </c>
      <c r="N18">
        <v>28.97</v>
      </c>
      <c r="O18">
        <v>48.660000000000004</v>
      </c>
      <c r="P18">
        <v>59.975750311631032</v>
      </c>
      <c r="Q18">
        <v>1.923221476510067</v>
      </c>
      <c r="R18">
        <v>5.76</v>
      </c>
      <c r="S18">
        <v>3.8427311522048369</v>
      </c>
      <c r="T18">
        <v>0</v>
      </c>
      <c r="U18">
        <v>311.76000000000005</v>
      </c>
      <c r="V18">
        <v>2.8826063348416286</v>
      </c>
      <c r="W18">
        <v>4.91</v>
      </c>
      <c r="X18">
        <v>17.940000000000001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4.0204125662376988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13.006290780141846</v>
      </c>
      <c r="AL18">
        <v>0.34030464716006892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0.27176449275362319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625.4647008515791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87.42</v>
      </c>
      <c r="L19">
        <v>32.730000000000004</v>
      </c>
      <c r="M19">
        <v>0</v>
      </c>
      <c r="N19">
        <v>28.97</v>
      </c>
      <c r="O19">
        <v>48.660000000000004</v>
      </c>
      <c r="P19">
        <v>59.975750311631032</v>
      </c>
      <c r="Q19">
        <v>1.923221476510067</v>
      </c>
      <c r="R19">
        <v>5.76</v>
      </c>
      <c r="S19">
        <v>3.8427311522048369</v>
      </c>
      <c r="T19">
        <v>0</v>
      </c>
      <c r="U19">
        <v>311.76000000000005</v>
      </c>
      <c r="V19">
        <v>2.8826063348416286</v>
      </c>
      <c r="W19">
        <v>4.91</v>
      </c>
      <c r="X19">
        <v>17.940000000000001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4.0204125662376988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13.006290780141846</v>
      </c>
      <c r="AL19">
        <v>0.34030464716006892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0.27176449275362319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625.4647008515791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87.42</v>
      </c>
      <c r="L20">
        <v>32.730000000000004</v>
      </c>
      <c r="M20">
        <v>0</v>
      </c>
      <c r="N20">
        <v>28.97</v>
      </c>
      <c r="O20">
        <v>48.660000000000004</v>
      </c>
      <c r="P20">
        <v>59.975750311631032</v>
      </c>
      <c r="Q20">
        <v>1.923221476510067</v>
      </c>
      <c r="R20">
        <v>5.76</v>
      </c>
      <c r="S20">
        <v>3.8427311522048369</v>
      </c>
      <c r="T20">
        <v>0</v>
      </c>
      <c r="U20">
        <v>311.76000000000005</v>
      </c>
      <c r="V20">
        <v>2.8826063348416286</v>
      </c>
      <c r="W20">
        <v>4.91</v>
      </c>
      <c r="X20">
        <v>17.940000000000001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4.0204125662376988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13.006290780141846</v>
      </c>
      <c r="AL20">
        <v>0.34030464716006892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0.27176449275362319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625.4647008515791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87.42</v>
      </c>
      <c r="L21">
        <v>32.730000000000004</v>
      </c>
      <c r="M21">
        <v>0</v>
      </c>
      <c r="N21">
        <v>28.97</v>
      </c>
      <c r="O21">
        <v>48.660000000000004</v>
      </c>
      <c r="P21">
        <v>59.975750311631032</v>
      </c>
      <c r="Q21">
        <v>1.923221476510067</v>
      </c>
      <c r="R21">
        <v>5.76</v>
      </c>
      <c r="S21">
        <v>3.8427311522048369</v>
      </c>
      <c r="T21">
        <v>0</v>
      </c>
      <c r="U21">
        <v>311.76000000000005</v>
      </c>
      <c r="V21">
        <v>2.8826063348416286</v>
      </c>
      <c r="W21">
        <v>4.91</v>
      </c>
      <c r="X21">
        <v>17.940000000000001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4.0204125662376988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13.006290780141846</v>
      </c>
      <c r="AL21">
        <v>0.34030464716006892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0.27176449275362319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625.4647008515791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87.42</v>
      </c>
      <c r="L22">
        <v>32.730000000000004</v>
      </c>
      <c r="M22">
        <v>0</v>
      </c>
      <c r="N22">
        <v>28.97</v>
      </c>
      <c r="O22">
        <v>48.660000000000004</v>
      </c>
      <c r="P22">
        <v>59.975750311631032</v>
      </c>
      <c r="Q22">
        <v>1.923221476510067</v>
      </c>
      <c r="R22">
        <v>5.76</v>
      </c>
      <c r="S22">
        <v>3.8427311522048369</v>
      </c>
      <c r="T22">
        <v>0</v>
      </c>
      <c r="U22">
        <v>311.76000000000005</v>
      </c>
      <c r="V22">
        <v>2.8826063348416286</v>
      </c>
      <c r="W22">
        <v>4.91</v>
      </c>
      <c r="X22">
        <v>17.940000000000001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4.0204125662376988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13.006290780141846</v>
      </c>
      <c r="AL22">
        <v>0.34030464716006892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0.27176449275362319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625.4647008515791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87.42</v>
      </c>
      <c r="L23">
        <v>32.730000000000004</v>
      </c>
      <c r="M23">
        <v>0</v>
      </c>
      <c r="N23">
        <v>28.97</v>
      </c>
      <c r="O23">
        <v>48.660000000000004</v>
      </c>
      <c r="P23">
        <v>59.975750311631032</v>
      </c>
      <c r="Q23">
        <v>1.8431292517006803</v>
      </c>
      <c r="R23">
        <v>5.57</v>
      </c>
      <c r="S23">
        <v>3.6926489590811196</v>
      </c>
      <c r="T23">
        <v>0</v>
      </c>
      <c r="U23">
        <v>311.76000000000005</v>
      </c>
      <c r="V23">
        <v>2.8826063348416286</v>
      </c>
      <c r="W23">
        <v>4.84</v>
      </c>
      <c r="X23">
        <v>17.940000000000001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4.0204125662376988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13.006290780141846</v>
      </c>
      <c r="AL23">
        <v>0.34030464716006892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0.27176449275362319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624.97452643364602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87.42</v>
      </c>
      <c r="L24">
        <v>32.730000000000004</v>
      </c>
      <c r="M24">
        <v>0</v>
      </c>
      <c r="N24">
        <v>28.97</v>
      </c>
      <c r="O24">
        <v>48.660000000000004</v>
      </c>
      <c r="P24">
        <v>59.980000000000004</v>
      </c>
      <c r="Q24">
        <v>1.8431292517006803</v>
      </c>
      <c r="R24">
        <v>5.57</v>
      </c>
      <c r="S24">
        <v>3.6926489590811196</v>
      </c>
      <c r="T24">
        <v>0</v>
      </c>
      <c r="U24">
        <v>311.76000000000005</v>
      </c>
      <c r="V24">
        <v>2.8826063348416286</v>
      </c>
      <c r="W24">
        <v>4.612069120287253</v>
      </c>
      <c r="X24">
        <v>17.291816176470586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4.0204125662376988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13.006290780141846</v>
      </c>
      <c r="AL24">
        <v>0.34030464716006892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0.27176449275362319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624.10266141877275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87.42</v>
      </c>
      <c r="L25">
        <v>32.730000000000004</v>
      </c>
      <c r="M25">
        <v>0</v>
      </c>
      <c r="N25">
        <v>28.97</v>
      </c>
      <c r="O25">
        <v>48.660000000000004</v>
      </c>
      <c r="P25">
        <v>59.980000000000004</v>
      </c>
      <c r="Q25">
        <v>1.8431292517006803</v>
      </c>
      <c r="R25">
        <v>5.57</v>
      </c>
      <c r="S25">
        <v>3.6926489590811196</v>
      </c>
      <c r="T25">
        <v>0</v>
      </c>
      <c r="U25">
        <v>311.76000000000005</v>
      </c>
      <c r="V25">
        <v>2.8826063348416286</v>
      </c>
      <c r="W25">
        <v>4.6083970792767737</v>
      </c>
      <c r="X25">
        <v>17.29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4.0204125662376988</v>
      </c>
      <c r="AF25">
        <v>0</v>
      </c>
      <c r="AG25">
        <v>0</v>
      </c>
      <c r="AH25">
        <v>5.7074274551214357</v>
      </c>
      <c r="AI25">
        <v>0</v>
      </c>
      <c r="AJ25">
        <v>0</v>
      </c>
      <c r="AK25">
        <v>13.006290780141846</v>
      </c>
      <c r="AL25">
        <v>0.34030464716006892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0.27176449275362319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629.80460065641307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87.42</v>
      </c>
      <c r="L26">
        <v>32.659999999999997</v>
      </c>
      <c r="M26">
        <v>0</v>
      </c>
      <c r="N26">
        <v>28.97</v>
      </c>
      <c r="O26">
        <v>48.660000000000004</v>
      </c>
      <c r="P26">
        <v>59.980000000000004</v>
      </c>
      <c r="Q26">
        <v>1.8423499361430395</v>
      </c>
      <c r="R26">
        <v>5.5299999999999994</v>
      </c>
      <c r="S26">
        <v>3.6880690737833599</v>
      </c>
      <c r="T26">
        <v>0</v>
      </c>
      <c r="U26">
        <v>311.76000000000005</v>
      </c>
      <c r="V26">
        <v>2.8799999999999994</v>
      </c>
      <c r="W26">
        <v>4.7983425414364635</v>
      </c>
      <c r="X26">
        <v>17.29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4.0204125662376988</v>
      </c>
      <c r="AF26">
        <v>0</v>
      </c>
      <c r="AG26">
        <v>0</v>
      </c>
      <c r="AH26">
        <v>5.7074274551214357</v>
      </c>
      <c r="AI26">
        <v>0</v>
      </c>
      <c r="AJ26">
        <v>0</v>
      </c>
      <c r="AK26">
        <v>13.006290780141846</v>
      </c>
      <c r="AL26">
        <v>0.34030464716006892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0.27176449275362319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629.8765805828757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87.42</v>
      </c>
      <c r="L27">
        <v>32.659999999999997</v>
      </c>
      <c r="M27">
        <v>0</v>
      </c>
      <c r="N27">
        <v>28.97</v>
      </c>
      <c r="O27">
        <v>48.660000000000004</v>
      </c>
      <c r="P27">
        <v>59.980000000000004</v>
      </c>
      <c r="Q27">
        <v>1.83</v>
      </c>
      <c r="R27">
        <v>5.5184064665127019</v>
      </c>
      <c r="S27">
        <v>3.84</v>
      </c>
      <c r="T27">
        <v>0</v>
      </c>
      <c r="U27">
        <v>311.76000000000005</v>
      </c>
      <c r="V27">
        <v>4.74</v>
      </c>
      <c r="W27">
        <v>8.1374602184087372</v>
      </c>
      <c r="X27">
        <v>35.26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4.0204125662376988</v>
      </c>
      <c r="AF27">
        <v>0</v>
      </c>
      <c r="AG27">
        <v>0</v>
      </c>
      <c r="AH27">
        <v>11.417394931362196</v>
      </c>
      <c r="AI27">
        <v>0.93205891594658308</v>
      </c>
      <c r="AJ27">
        <v>0</v>
      </c>
      <c r="AK27">
        <v>13.006290780141846</v>
      </c>
      <c r="AL27">
        <v>0.34030464716006892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0.27176449275362319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659.8157121086216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87.42</v>
      </c>
      <c r="L28">
        <v>38.43</v>
      </c>
      <c r="M28">
        <v>0</v>
      </c>
      <c r="N28">
        <v>28.97</v>
      </c>
      <c r="O28">
        <v>48.660000000000004</v>
      </c>
      <c r="P28">
        <v>59.980000000000004</v>
      </c>
      <c r="Q28">
        <v>1.92</v>
      </c>
      <c r="R28">
        <v>5.7584066390041491</v>
      </c>
      <c r="S28">
        <v>3.84</v>
      </c>
      <c r="T28">
        <v>0</v>
      </c>
      <c r="U28">
        <v>311.76000000000005</v>
      </c>
      <c r="V28">
        <v>5.07</v>
      </c>
      <c r="W28">
        <v>8.2199999999999989</v>
      </c>
      <c r="X28">
        <v>36.19</v>
      </c>
      <c r="Y28">
        <v>0</v>
      </c>
      <c r="Z28">
        <v>0</v>
      </c>
      <c r="AA28">
        <v>0</v>
      </c>
      <c r="AB28">
        <v>0.81284321080270094</v>
      </c>
      <c r="AC28">
        <v>0</v>
      </c>
      <c r="AD28">
        <v>1.9327441332323998</v>
      </c>
      <c r="AE28">
        <v>4.0204125662376988</v>
      </c>
      <c r="AF28">
        <v>0</v>
      </c>
      <c r="AG28">
        <v>0</v>
      </c>
      <c r="AH28">
        <v>17.12228236536431</v>
      </c>
      <c r="AI28">
        <v>4.0380754124116267</v>
      </c>
      <c r="AJ28">
        <v>0</v>
      </c>
      <c r="AK28">
        <v>13.006290780141846</v>
      </c>
      <c r="AL28">
        <v>0.34030464716006892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0.27176449275362319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678.81474333720666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83.76</v>
      </c>
      <c r="L29">
        <v>50.919999999999995</v>
      </c>
      <c r="M29">
        <v>0</v>
      </c>
      <c r="N29">
        <v>28.97</v>
      </c>
      <c r="O29">
        <v>48.660000000000004</v>
      </c>
      <c r="P29">
        <v>59.980000000000004</v>
      </c>
      <c r="Q29">
        <v>1.92</v>
      </c>
      <c r="R29">
        <v>5.7584066390041491</v>
      </c>
      <c r="S29">
        <v>3.84</v>
      </c>
      <c r="T29">
        <v>0</v>
      </c>
      <c r="U29">
        <v>311.76000000000005</v>
      </c>
      <c r="V29">
        <v>5.07</v>
      </c>
      <c r="W29">
        <v>8.2199999999999989</v>
      </c>
      <c r="X29">
        <v>36.19</v>
      </c>
      <c r="Y29">
        <v>0</v>
      </c>
      <c r="Z29">
        <v>0.53593999999999997</v>
      </c>
      <c r="AA29">
        <v>2.9309868729488988</v>
      </c>
      <c r="AB29">
        <v>3.2132708177044265</v>
      </c>
      <c r="AC29">
        <v>2.3593419192712419</v>
      </c>
      <c r="AD29">
        <v>1.9327441332323998</v>
      </c>
      <c r="AE29">
        <v>8.0408251324753977</v>
      </c>
      <c r="AF29">
        <v>0</v>
      </c>
      <c r="AG29">
        <v>0</v>
      </c>
      <c r="AH29">
        <v>22.829709820485743</v>
      </c>
      <c r="AI29">
        <v>4.0380754124116267</v>
      </c>
      <c r="AJ29">
        <v>0</v>
      </c>
      <c r="AK29">
        <v>13.006290780141846</v>
      </c>
      <c r="AL29">
        <v>0.34030464716006892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0.27176449275362319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705.5992797576879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125.83780222850956</v>
      </c>
      <c r="L30">
        <v>62.3</v>
      </c>
      <c r="M30">
        <v>0</v>
      </c>
      <c r="N30">
        <v>28.97</v>
      </c>
      <c r="O30">
        <v>48.660000000000004</v>
      </c>
      <c r="P30">
        <v>59.980000000000004</v>
      </c>
      <c r="Q30">
        <v>2.5099999999999998</v>
      </c>
      <c r="R30">
        <v>10.344918998527245</v>
      </c>
      <c r="S30">
        <v>6.44</v>
      </c>
      <c r="T30">
        <v>0</v>
      </c>
      <c r="U30">
        <v>311.76000000000005</v>
      </c>
      <c r="V30">
        <v>5.07</v>
      </c>
      <c r="W30">
        <v>8.2199999999999989</v>
      </c>
      <c r="X30">
        <v>36.19</v>
      </c>
      <c r="Y30">
        <v>0</v>
      </c>
      <c r="Z30">
        <v>3.1826199999999996</v>
      </c>
      <c r="AA30">
        <v>2.9894034224097523</v>
      </c>
      <c r="AB30">
        <v>6.4265416354088529</v>
      </c>
      <c r="AC30">
        <v>4.7288424689806812</v>
      </c>
      <c r="AD30">
        <v>6.6871423164269492</v>
      </c>
      <c r="AE30">
        <v>8.0408251324753977</v>
      </c>
      <c r="AF30">
        <v>0</v>
      </c>
      <c r="AG30">
        <v>0</v>
      </c>
      <c r="AH30">
        <v>28.539677296726506</v>
      </c>
      <c r="AI30">
        <v>4.0380754124116267</v>
      </c>
      <c r="AJ30">
        <v>0</v>
      </c>
      <c r="AK30">
        <v>13.006290780141846</v>
      </c>
      <c r="AL30">
        <v>0.34030464716006892</v>
      </c>
      <c r="AM30">
        <v>1.9279624906226558</v>
      </c>
      <c r="AN30">
        <v>0</v>
      </c>
      <c r="AO30">
        <v>0</v>
      </c>
      <c r="AP30">
        <v>0</v>
      </c>
      <c r="AQ30">
        <v>0</v>
      </c>
      <c r="AR30">
        <v>0.27176449275362319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787.51379041265329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155.36240301924147</v>
      </c>
      <c r="L31">
        <v>62.37</v>
      </c>
      <c r="M31">
        <v>0</v>
      </c>
      <c r="N31">
        <v>28.97</v>
      </c>
      <c r="O31">
        <v>48.660000000000004</v>
      </c>
      <c r="P31">
        <v>59.980000000000004</v>
      </c>
      <c r="Q31">
        <v>2.5099999999999998</v>
      </c>
      <c r="R31">
        <v>10.344918998527245</v>
      </c>
      <c r="S31">
        <v>6.44</v>
      </c>
      <c r="T31">
        <v>0</v>
      </c>
      <c r="U31">
        <v>311.76000000000005</v>
      </c>
      <c r="V31">
        <v>5.07</v>
      </c>
      <c r="W31">
        <v>8.2199999999999989</v>
      </c>
      <c r="X31">
        <v>36.19</v>
      </c>
      <c r="Y31">
        <v>0</v>
      </c>
      <c r="Z31">
        <v>3.1826199999999996</v>
      </c>
      <c r="AA31">
        <v>6.8575949367088631</v>
      </c>
      <c r="AB31">
        <v>6.4265416354088529</v>
      </c>
      <c r="AC31">
        <v>4.7288424689806812</v>
      </c>
      <c r="AD31">
        <v>6.6871423164269492</v>
      </c>
      <c r="AE31">
        <v>8.0408251324753977</v>
      </c>
      <c r="AF31">
        <v>0</v>
      </c>
      <c r="AG31">
        <v>0</v>
      </c>
      <c r="AH31">
        <v>28.539677296726506</v>
      </c>
      <c r="AI31">
        <v>4.0380754124116267</v>
      </c>
      <c r="AJ31">
        <v>0</v>
      </c>
      <c r="AK31">
        <v>13.006290780141846</v>
      </c>
      <c r="AL31">
        <v>0.34030464716006892</v>
      </c>
      <c r="AM31">
        <v>1.9279624906226558</v>
      </c>
      <c r="AN31">
        <v>0</v>
      </c>
      <c r="AO31">
        <v>0</v>
      </c>
      <c r="AP31">
        <v>0</v>
      </c>
      <c r="AQ31">
        <v>0</v>
      </c>
      <c r="AR31">
        <v>0.32510144927536233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821.0299196742061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157.62480438924027</v>
      </c>
      <c r="L32">
        <v>62.58</v>
      </c>
      <c r="M32">
        <v>0</v>
      </c>
      <c r="N32">
        <v>28.97</v>
      </c>
      <c r="O32">
        <v>48.660000000000004</v>
      </c>
      <c r="P32">
        <v>59.980000000000004</v>
      </c>
      <c r="Q32">
        <v>2.5099999999999998</v>
      </c>
      <c r="R32">
        <v>10.344918998527245</v>
      </c>
      <c r="S32">
        <v>6.44</v>
      </c>
      <c r="T32">
        <v>0</v>
      </c>
      <c r="U32">
        <v>311.76000000000005</v>
      </c>
      <c r="V32">
        <v>5.07</v>
      </c>
      <c r="W32">
        <v>8.2199999999999989</v>
      </c>
      <c r="X32">
        <v>36.19</v>
      </c>
      <c r="Y32">
        <v>0</v>
      </c>
      <c r="Z32">
        <v>3.1826199999999996</v>
      </c>
      <c r="AA32">
        <v>6.8575949367088631</v>
      </c>
      <c r="AB32">
        <v>6.4265416354088529</v>
      </c>
      <c r="AC32">
        <v>4.7288424689806812</v>
      </c>
      <c r="AD32">
        <v>6.6871423164269492</v>
      </c>
      <c r="AE32">
        <v>8.0408251324753977</v>
      </c>
      <c r="AF32">
        <v>0</v>
      </c>
      <c r="AG32">
        <v>0</v>
      </c>
      <c r="AH32">
        <v>28.539677296726506</v>
      </c>
      <c r="AI32">
        <v>4.0380754124116267</v>
      </c>
      <c r="AJ32">
        <v>0</v>
      </c>
      <c r="AK32">
        <v>13.006290780141846</v>
      </c>
      <c r="AL32">
        <v>2.2653115318416526</v>
      </c>
      <c r="AM32">
        <v>1.9279624906226558</v>
      </c>
      <c r="AN32">
        <v>0</v>
      </c>
      <c r="AO32">
        <v>0</v>
      </c>
      <c r="AP32">
        <v>0</v>
      </c>
      <c r="AQ32">
        <v>0</v>
      </c>
      <c r="AR32">
        <v>0.32510144927536233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825.42732792888648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157.62480438924027</v>
      </c>
      <c r="L33">
        <v>62.58</v>
      </c>
      <c r="M33">
        <v>0</v>
      </c>
      <c r="N33">
        <v>28.97</v>
      </c>
      <c r="O33">
        <v>48.660000000000004</v>
      </c>
      <c r="P33">
        <v>59.980000000000004</v>
      </c>
      <c r="Q33">
        <v>2.5099999999999998</v>
      </c>
      <c r="R33">
        <v>10.344918998527245</v>
      </c>
      <c r="S33">
        <v>6.44</v>
      </c>
      <c r="T33">
        <v>0</v>
      </c>
      <c r="U33">
        <v>311.76000000000005</v>
      </c>
      <c r="V33">
        <v>5.07</v>
      </c>
      <c r="W33">
        <v>8.2199999999999989</v>
      </c>
      <c r="X33">
        <v>36.19</v>
      </c>
      <c r="Y33">
        <v>0</v>
      </c>
      <c r="Z33">
        <v>3.1826199999999996</v>
      </c>
      <c r="AA33">
        <v>6.8575949367088631</v>
      </c>
      <c r="AB33">
        <v>6.4265416354088529</v>
      </c>
      <c r="AC33">
        <v>4.7288424689806812</v>
      </c>
      <c r="AD33">
        <v>6.6871423164269492</v>
      </c>
      <c r="AE33">
        <v>8.0408251324753977</v>
      </c>
      <c r="AF33">
        <v>0</v>
      </c>
      <c r="AG33">
        <v>0</v>
      </c>
      <c r="AH33">
        <v>28.539677296726506</v>
      </c>
      <c r="AI33">
        <v>4.0380754124116267</v>
      </c>
      <c r="AJ33">
        <v>0</v>
      </c>
      <c r="AK33">
        <v>13.006290780141846</v>
      </c>
      <c r="AL33">
        <v>10.206599827882961</v>
      </c>
      <c r="AM33">
        <v>1.9990862715678923</v>
      </c>
      <c r="AN33">
        <v>0</v>
      </c>
      <c r="AO33">
        <v>0</v>
      </c>
      <c r="AP33">
        <v>1.4046200000000004</v>
      </c>
      <c r="AQ33">
        <v>0</v>
      </c>
      <c r="AR33">
        <v>6.4639311594202891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840.98318971601793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157.62480438924027</v>
      </c>
      <c r="L34">
        <v>62.58</v>
      </c>
      <c r="M34">
        <v>0</v>
      </c>
      <c r="N34">
        <v>28.97</v>
      </c>
      <c r="O34">
        <v>48.660000000000004</v>
      </c>
      <c r="P34">
        <v>59.980000000000004</v>
      </c>
      <c r="Q34">
        <v>2.5099999999999998</v>
      </c>
      <c r="R34">
        <v>10.344918998527245</v>
      </c>
      <c r="S34">
        <v>6.44</v>
      </c>
      <c r="T34">
        <v>0</v>
      </c>
      <c r="U34">
        <v>311.76000000000005</v>
      </c>
      <c r="V34">
        <v>5.07</v>
      </c>
      <c r="W34">
        <v>8.2199999999999989</v>
      </c>
      <c r="X34">
        <v>36.19</v>
      </c>
      <c r="Y34">
        <v>0</v>
      </c>
      <c r="Z34">
        <v>3.1826199999999996</v>
      </c>
      <c r="AA34">
        <v>6.8575949367088631</v>
      </c>
      <c r="AB34">
        <v>6.4265416354088529</v>
      </c>
      <c r="AC34">
        <v>4.7288424689806812</v>
      </c>
      <c r="AD34">
        <v>6.6871423164269492</v>
      </c>
      <c r="AE34">
        <v>8.0408251324753977</v>
      </c>
      <c r="AF34">
        <v>0</v>
      </c>
      <c r="AG34">
        <v>0</v>
      </c>
      <c r="AH34">
        <v>28.539677296726506</v>
      </c>
      <c r="AI34">
        <v>0.86856716417910462</v>
      </c>
      <c r="AJ34">
        <v>0</v>
      </c>
      <c r="AK34">
        <v>13.006290780141846</v>
      </c>
      <c r="AL34">
        <v>10.206599827882961</v>
      </c>
      <c r="AM34">
        <v>1.9990862715678923</v>
      </c>
      <c r="AN34">
        <v>0</v>
      </c>
      <c r="AO34">
        <v>0</v>
      </c>
      <c r="AP34">
        <v>1.4046200000000004</v>
      </c>
      <c r="AQ34">
        <v>0</v>
      </c>
      <c r="AR34">
        <v>6.4639311594202891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837.81368146778539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157.62480438924027</v>
      </c>
      <c r="L35">
        <v>62.44</v>
      </c>
      <c r="M35">
        <v>0</v>
      </c>
      <c r="N35">
        <v>28.97</v>
      </c>
      <c r="O35">
        <v>48.660000000000004</v>
      </c>
      <c r="P35">
        <v>59.980000000000004</v>
      </c>
      <c r="Q35">
        <v>2.5099999999999998</v>
      </c>
      <c r="R35">
        <v>10.344918998527245</v>
      </c>
      <c r="S35">
        <v>6.44</v>
      </c>
      <c r="T35">
        <v>0</v>
      </c>
      <c r="U35">
        <v>311.76000000000005</v>
      </c>
      <c r="V35">
        <v>5.07</v>
      </c>
      <c r="W35">
        <v>8.2199999999999989</v>
      </c>
      <c r="X35">
        <v>36.19</v>
      </c>
      <c r="Y35">
        <v>0</v>
      </c>
      <c r="Z35">
        <v>3.1826199999999996</v>
      </c>
      <c r="AA35">
        <v>6.8575949367088631</v>
      </c>
      <c r="AB35">
        <v>6.4265416354088529</v>
      </c>
      <c r="AC35">
        <v>4.7288424689806812</v>
      </c>
      <c r="AD35">
        <v>6.6871423164269492</v>
      </c>
      <c r="AE35">
        <v>8.0408251324753977</v>
      </c>
      <c r="AF35">
        <v>0</v>
      </c>
      <c r="AG35">
        <v>0</v>
      </c>
      <c r="AH35">
        <v>22.829709820485743</v>
      </c>
      <c r="AI35">
        <v>0</v>
      </c>
      <c r="AJ35">
        <v>0</v>
      </c>
      <c r="AK35">
        <v>13.006290780141846</v>
      </c>
      <c r="AL35">
        <v>10.206599827882961</v>
      </c>
      <c r="AM35">
        <v>1.9990862715678923</v>
      </c>
      <c r="AN35">
        <v>0</v>
      </c>
      <c r="AO35">
        <v>0</v>
      </c>
      <c r="AP35">
        <v>1.4046200000000004</v>
      </c>
      <c r="AQ35">
        <v>0</v>
      </c>
      <c r="AR35">
        <v>6.4639311594202891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831.0951468273654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157.62480438924027</v>
      </c>
      <c r="L36">
        <v>62.44</v>
      </c>
      <c r="M36">
        <v>0</v>
      </c>
      <c r="N36">
        <v>28.97</v>
      </c>
      <c r="O36">
        <v>48.660000000000004</v>
      </c>
      <c r="P36">
        <v>59.980000000000004</v>
      </c>
      <c r="Q36">
        <v>2.5099999999999998</v>
      </c>
      <c r="R36">
        <v>10.344918998527245</v>
      </c>
      <c r="S36">
        <v>6.44</v>
      </c>
      <c r="T36">
        <v>0</v>
      </c>
      <c r="U36">
        <v>311.76000000000005</v>
      </c>
      <c r="V36">
        <v>5.07</v>
      </c>
      <c r="W36">
        <v>8.2199999999999989</v>
      </c>
      <c r="X36">
        <v>36.19</v>
      </c>
      <c r="Y36">
        <v>0</v>
      </c>
      <c r="Z36">
        <v>3.1826199999999996</v>
      </c>
      <c r="AA36">
        <v>6.8575949367088631</v>
      </c>
      <c r="AB36">
        <v>6.4265416354088529</v>
      </c>
      <c r="AC36">
        <v>4.7288424689806812</v>
      </c>
      <c r="AD36">
        <v>4.4572482967448908</v>
      </c>
      <c r="AE36">
        <v>8.0408251324753977</v>
      </c>
      <c r="AF36">
        <v>0</v>
      </c>
      <c r="AG36">
        <v>0</v>
      </c>
      <c r="AH36">
        <v>22.829709820485743</v>
      </c>
      <c r="AI36">
        <v>0</v>
      </c>
      <c r="AJ36">
        <v>0</v>
      </c>
      <c r="AK36">
        <v>13.006290780141846</v>
      </c>
      <c r="AL36">
        <v>10.206599827882961</v>
      </c>
      <c r="AM36">
        <v>1.9990862715678923</v>
      </c>
      <c r="AN36">
        <v>0</v>
      </c>
      <c r="AO36">
        <v>0</v>
      </c>
      <c r="AP36">
        <v>1.4046200000000004</v>
      </c>
      <c r="AQ36">
        <v>0</v>
      </c>
      <c r="AR36">
        <v>1.0768985507246378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823.47822019898763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157.62480438924027</v>
      </c>
      <c r="L37">
        <v>62.44</v>
      </c>
      <c r="M37">
        <v>0</v>
      </c>
      <c r="N37">
        <v>28.97</v>
      </c>
      <c r="O37">
        <v>48.660000000000004</v>
      </c>
      <c r="P37">
        <v>59.980000000000004</v>
      </c>
      <c r="Q37">
        <v>2.5099999999999998</v>
      </c>
      <c r="R37">
        <v>10.344918998527245</v>
      </c>
      <c r="S37">
        <v>6.44</v>
      </c>
      <c r="T37">
        <v>0</v>
      </c>
      <c r="U37">
        <v>311.76000000000005</v>
      </c>
      <c r="V37">
        <v>5.07</v>
      </c>
      <c r="W37">
        <v>8.2199999999999989</v>
      </c>
      <c r="X37">
        <v>36.19</v>
      </c>
      <c r="Y37">
        <v>0</v>
      </c>
      <c r="Z37">
        <v>0.53593999999999997</v>
      </c>
      <c r="AA37">
        <v>2.9309868729488988</v>
      </c>
      <c r="AB37">
        <v>3.2132708177044265</v>
      </c>
      <c r="AC37">
        <v>2.3593419192712419</v>
      </c>
      <c r="AD37">
        <v>1.9327441332323998</v>
      </c>
      <c r="AE37">
        <v>4.0204125662376988</v>
      </c>
      <c r="AF37">
        <v>0</v>
      </c>
      <c r="AG37">
        <v>0</v>
      </c>
      <c r="AH37">
        <v>17.12228236536431</v>
      </c>
      <c r="AI37">
        <v>0</v>
      </c>
      <c r="AJ37">
        <v>0</v>
      </c>
      <c r="AK37">
        <v>13.006290780141846</v>
      </c>
      <c r="AL37">
        <v>10.206599827882961</v>
      </c>
      <c r="AM37">
        <v>0</v>
      </c>
      <c r="AN37">
        <v>0</v>
      </c>
      <c r="AO37">
        <v>0</v>
      </c>
      <c r="AP37">
        <v>0.21844000000000005</v>
      </c>
      <c r="AQ37">
        <v>0</v>
      </c>
      <c r="AR37">
        <v>0.80767391304347824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795.61532567369306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157.62480438924027</v>
      </c>
      <c r="L38">
        <v>62.44</v>
      </c>
      <c r="M38">
        <v>0</v>
      </c>
      <c r="N38">
        <v>28.97</v>
      </c>
      <c r="O38">
        <v>48.660000000000004</v>
      </c>
      <c r="P38">
        <v>59.980000000000004</v>
      </c>
      <c r="Q38">
        <v>2.5099999999999998</v>
      </c>
      <c r="R38">
        <v>10.344918998527245</v>
      </c>
      <c r="S38">
        <v>6.44</v>
      </c>
      <c r="T38">
        <v>0</v>
      </c>
      <c r="U38">
        <v>311.76000000000005</v>
      </c>
      <c r="V38">
        <v>5.07</v>
      </c>
      <c r="W38">
        <v>8.2199999999999989</v>
      </c>
      <c r="X38">
        <v>36.19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4.0204125662376988</v>
      </c>
      <c r="AF38">
        <v>0</v>
      </c>
      <c r="AG38">
        <v>0</v>
      </c>
      <c r="AH38">
        <v>17.12228236536431</v>
      </c>
      <c r="AI38">
        <v>0</v>
      </c>
      <c r="AJ38">
        <v>0</v>
      </c>
      <c r="AK38">
        <v>13.006290780141846</v>
      </c>
      <c r="AL38">
        <v>10.206599827882961</v>
      </c>
      <c r="AM38">
        <v>0</v>
      </c>
      <c r="AN38">
        <v>0</v>
      </c>
      <c r="AO38">
        <v>0</v>
      </c>
      <c r="AP38">
        <v>0.21844000000000005</v>
      </c>
      <c r="AQ38">
        <v>0</v>
      </c>
      <c r="AR38">
        <v>0.5384492753623189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784.37381729285482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157.62480438924027</v>
      </c>
      <c r="L39">
        <v>62.34</v>
      </c>
      <c r="M39">
        <v>0</v>
      </c>
      <c r="N39">
        <v>28.97</v>
      </c>
      <c r="O39">
        <v>48.660000000000004</v>
      </c>
      <c r="P39">
        <v>59.980000000000004</v>
      </c>
      <c r="Q39">
        <v>2.5099999999999998</v>
      </c>
      <c r="R39">
        <v>10.344918998527245</v>
      </c>
      <c r="S39">
        <v>6.44</v>
      </c>
      <c r="T39">
        <v>0</v>
      </c>
      <c r="U39">
        <v>311.76000000000005</v>
      </c>
      <c r="V39">
        <v>5.07</v>
      </c>
      <c r="W39">
        <v>8.2199999999999989</v>
      </c>
      <c r="X39">
        <v>36.19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4.0204125662376988</v>
      </c>
      <c r="AF39">
        <v>0</v>
      </c>
      <c r="AG39">
        <v>0</v>
      </c>
      <c r="AH39">
        <v>11.417394931362196</v>
      </c>
      <c r="AI39">
        <v>0</v>
      </c>
      <c r="AJ39">
        <v>0</v>
      </c>
      <c r="AK39">
        <v>13.006290780141846</v>
      </c>
      <c r="AL39">
        <v>2.2653115318416526</v>
      </c>
      <c r="AM39">
        <v>0</v>
      </c>
      <c r="AN39">
        <v>0</v>
      </c>
      <c r="AO39">
        <v>0</v>
      </c>
      <c r="AP39">
        <v>0.21844000000000005</v>
      </c>
      <c r="AQ39">
        <v>0</v>
      </c>
      <c r="AR39">
        <v>0.5384492753623189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770.6276415628115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157.62480438924027</v>
      </c>
      <c r="L40">
        <v>62.34</v>
      </c>
      <c r="M40">
        <v>0</v>
      </c>
      <c r="N40">
        <v>28.97</v>
      </c>
      <c r="O40">
        <v>48.660000000000004</v>
      </c>
      <c r="P40">
        <v>59.980000000000004</v>
      </c>
      <c r="Q40">
        <v>2.5099999999999998</v>
      </c>
      <c r="R40">
        <v>10.344918998527245</v>
      </c>
      <c r="S40">
        <v>6.44</v>
      </c>
      <c r="T40">
        <v>0</v>
      </c>
      <c r="U40">
        <v>311.76000000000005</v>
      </c>
      <c r="V40">
        <v>5.0700000000000012</v>
      </c>
      <c r="W40">
        <v>8.2199999999999989</v>
      </c>
      <c r="X40">
        <v>36.19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4.0204125662376988</v>
      </c>
      <c r="AF40">
        <v>0</v>
      </c>
      <c r="AG40">
        <v>0</v>
      </c>
      <c r="AH40">
        <v>11.417394931362196</v>
      </c>
      <c r="AI40">
        <v>0</v>
      </c>
      <c r="AJ40">
        <v>0</v>
      </c>
      <c r="AK40">
        <v>13.006290780141846</v>
      </c>
      <c r="AL40">
        <v>0.34030464716006892</v>
      </c>
      <c r="AM40">
        <v>0</v>
      </c>
      <c r="AN40">
        <v>0</v>
      </c>
      <c r="AO40">
        <v>0</v>
      </c>
      <c r="AP40">
        <v>0.21844000000000005</v>
      </c>
      <c r="AQ40">
        <v>0</v>
      </c>
      <c r="AR40">
        <v>0.5384492753623189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768.70263467812993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157.62480438924027</v>
      </c>
      <c r="L41">
        <v>62.34</v>
      </c>
      <c r="M41">
        <v>0</v>
      </c>
      <c r="N41">
        <v>28.97</v>
      </c>
      <c r="O41">
        <v>48.660000000000004</v>
      </c>
      <c r="P41">
        <v>59.980000000000004</v>
      </c>
      <c r="Q41">
        <v>2.5099999999999998</v>
      </c>
      <c r="R41">
        <v>10.344918998527245</v>
      </c>
      <c r="S41">
        <v>6.44</v>
      </c>
      <c r="T41">
        <v>0</v>
      </c>
      <c r="U41">
        <v>311.76000000000005</v>
      </c>
      <c r="V41">
        <v>5.07</v>
      </c>
      <c r="W41">
        <v>8.2199999999999989</v>
      </c>
      <c r="X41">
        <v>36.19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11.417394931362196</v>
      </c>
      <c r="AI41">
        <v>0</v>
      </c>
      <c r="AJ41">
        <v>0</v>
      </c>
      <c r="AK41">
        <v>13.006290780141846</v>
      </c>
      <c r="AL41">
        <v>0.34030464716006892</v>
      </c>
      <c r="AM41">
        <v>0</v>
      </c>
      <c r="AN41">
        <v>0</v>
      </c>
      <c r="AO41">
        <v>0</v>
      </c>
      <c r="AP41">
        <v>0.21844000000000005</v>
      </c>
      <c r="AQ41">
        <v>0</v>
      </c>
      <c r="AR41">
        <v>6.4639311594202891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770.60770399595026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157.6224178184105</v>
      </c>
      <c r="L42">
        <v>62.34</v>
      </c>
      <c r="M42">
        <v>0</v>
      </c>
      <c r="N42">
        <v>28.97</v>
      </c>
      <c r="O42">
        <v>48.660000000000004</v>
      </c>
      <c r="P42">
        <v>59.980000000000004</v>
      </c>
      <c r="Q42">
        <v>2.5099999999999998</v>
      </c>
      <c r="R42">
        <v>10.344918998527245</v>
      </c>
      <c r="S42">
        <v>6.44</v>
      </c>
      <c r="T42">
        <v>0</v>
      </c>
      <c r="U42">
        <v>311.76000000000005</v>
      </c>
      <c r="V42">
        <v>5.07</v>
      </c>
      <c r="W42">
        <v>8.2199999999999989</v>
      </c>
      <c r="X42">
        <v>36.19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11.417394931362196</v>
      </c>
      <c r="AI42">
        <v>0</v>
      </c>
      <c r="AJ42">
        <v>0</v>
      </c>
      <c r="AK42">
        <v>13.006290780141846</v>
      </c>
      <c r="AL42">
        <v>0.34030464716006892</v>
      </c>
      <c r="AM42">
        <v>0</v>
      </c>
      <c r="AN42">
        <v>0</v>
      </c>
      <c r="AO42">
        <v>0</v>
      </c>
      <c r="AP42">
        <v>0.21844000000000005</v>
      </c>
      <c r="AQ42">
        <v>0</v>
      </c>
      <c r="AR42">
        <v>6.4639311594202891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770.60531742512057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157.6226317371268</v>
      </c>
      <c r="L43">
        <v>62.25</v>
      </c>
      <c r="M43">
        <v>0</v>
      </c>
      <c r="N43">
        <v>28.97</v>
      </c>
      <c r="O43">
        <v>48.660000000000004</v>
      </c>
      <c r="P43">
        <v>59.980000000000004</v>
      </c>
      <c r="Q43">
        <v>2.5099999999999998</v>
      </c>
      <c r="R43">
        <v>10.344918998527245</v>
      </c>
      <c r="S43">
        <v>6.44</v>
      </c>
      <c r="T43">
        <v>0</v>
      </c>
      <c r="U43">
        <v>311.76000000000005</v>
      </c>
      <c r="V43">
        <v>5.07</v>
      </c>
      <c r="W43">
        <v>8.2199999999999989</v>
      </c>
      <c r="X43">
        <v>36.19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5.7074274551214357</v>
      </c>
      <c r="AI43">
        <v>0</v>
      </c>
      <c r="AJ43">
        <v>0</v>
      </c>
      <c r="AK43">
        <v>13.006290780141846</v>
      </c>
      <c r="AL43">
        <v>0.34030464716006892</v>
      </c>
      <c r="AM43">
        <v>0</v>
      </c>
      <c r="AN43">
        <v>0</v>
      </c>
      <c r="AO43">
        <v>0</v>
      </c>
      <c r="AP43">
        <v>0.21844000000000005</v>
      </c>
      <c r="AQ43">
        <v>0</v>
      </c>
      <c r="AR43">
        <v>6.4639311594202891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764.80556386759599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87.421818635711162</v>
      </c>
      <c r="L44">
        <v>62.25</v>
      </c>
      <c r="M44">
        <v>0</v>
      </c>
      <c r="N44">
        <v>28.97</v>
      </c>
      <c r="O44">
        <v>48.660000000000004</v>
      </c>
      <c r="P44">
        <v>59.980000000000004</v>
      </c>
      <c r="Q44">
        <v>2.5099999999999998</v>
      </c>
      <c r="R44">
        <v>10.344918998527245</v>
      </c>
      <c r="S44">
        <v>6.44</v>
      </c>
      <c r="T44">
        <v>0</v>
      </c>
      <c r="U44">
        <v>311.76000000000005</v>
      </c>
      <c r="V44">
        <v>5.07</v>
      </c>
      <c r="W44">
        <v>8.2199999999999989</v>
      </c>
      <c r="X44">
        <v>36.19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13.006290780141846</v>
      </c>
      <c r="AL44">
        <v>0.34030464716006892</v>
      </c>
      <c r="AM44">
        <v>0</v>
      </c>
      <c r="AN44">
        <v>0</v>
      </c>
      <c r="AO44">
        <v>0</v>
      </c>
      <c r="AP44">
        <v>0.21844000000000005</v>
      </c>
      <c r="AQ44">
        <v>0</v>
      </c>
      <c r="AR44">
        <v>0.80767391304347824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683.24106606468206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84.539999999999992</v>
      </c>
      <c r="L45">
        <v>31.7</v>
      </c>
      <c r="M45">
        <v>0</v>
      </c>
      <c r="N45">
        <v>28.97</v>
      </c>
      <c r="O45">
        <v>48.660000000000004</v>
      </c>
      <c r="P45">
        <v>59.980000000000004</v>
      </c>
      <c r="Q45">
        <v>1.92</v>
      </c>
      <c r="R45">
        <v>5.8368104860731833</v>
      </c>
      <c r="S45">
        <v>3.84</v>
      </c>
      <c r="T45">
        <v>0</v>
      </c>
      <c r="U45">
        <v>311.76000000000005</v>
      </c>
      <c r="V45">
        <v>2.88</v>
      </c>
      <c r="W45">
        <v>4.7983425414364635</v>
      </c>
      <c r="X45">
        <v>16.329999999999995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13.006290780141846</v>
      </c>
      <c r="AL45">
        <v>0.34030464716006892</v>
      </c>
      <c r="AM45">
        <v>0</v>
      </c>
      <c r="AN45">
        <v>0</v>
      </c>
      <c r="AO45">
        <v>0</v>
      </c>
      <c r="AP45">
        <v>0.21844000000000005</v>
      </c>
      <c r="AQ45">
        <v>0</v>
      </c>
      <c r="AR45">
        <v>0.40383695652173912</v>
      </c>
      <c r="AS45">
        <v>1.0516190900981266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616.23564450143158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84.54</v>
      </c>
      <c r="L46">
        <v>31.7</v>
      </c>
      <c r="M46">
        <v>0</v>
      </c>
      <c r="N46">
        <v>28.97</v>
      </c>
      <c r="O46">
        <v>48.660000000000004</v>
      </c>
      <c r="P46">
        <v>59.980000000000004</v>
      </c>
      <c r="Q46">
        <v>1.92</v>
      </c>
      <c r="R46">
        <v>5.7584066390041491</v>
      </c>
      <c r="S46">
        <v>3.84</v>
      </c>
      <c r="T46">
        <v>0</v>
      </c>
      <c r="U46">
        <v>311.76000000000005</v>
      </c>
      <c r="V46">
        <v>2.88</v>
      </c>
      <c r="W46">
        <v>4.7983425414364635</v>
      </c>
      <c r="X46">
        <v>16.329999999999995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13.006290780141846</v>
      </c>
      <c r="AL46">
        <v>0.34030464716006892</v>
      </c>
      <c r="AM46">
        <v>0</v>
      </c>
      <c r="AN46">
        <v>0</v>
      </c>
      <c r="AO46">
        <v>0</v>
      </c>
      <c r="AP46">
        <v>0.21844000000000005</v>
      </c>
      <c r="AQ46">
        <v>0</v>
      </c>
      <c r="AR46">
        <v>0.40383695652173912</v>
      </c>
      <c r="AS46">
        <v>1.0516190900981266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616.15724065436257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85.129999999999981</v>
      </c>
      <c r="L47">
        <v>31.7</v>
      </c>
      <c r="M47">
        <v>0</v>
      </c>
      <c r="N47">
        <v>28.97</v>
      </c>
      <c r="O47">
        <v>48.660000000000004</v>
      </c>
      <c r="P47">
        <v>59.980000000000004</v>
      </c>
      <c r="Q47">
        <v>1.86</v>
      </c>
      <c r="R47">
        <v>5.53</v>
      </c>
      <c r="S47">
        <v>4.49</v>
      </c>
      <c r="T47">
        <v>0</v>
      </c>
      <c r="U47">
        <v>311.76000000000005</v>
      </c>
      <c r="V47">
        <v>3.4000000000000004</v>
      </c>
      <c r="W47">
        <v>4.8021361815754338</v>
      </c>
      <c r="X47">
        <v>16.329999999999995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13.006290780141846</v>
      </c>
      <c r="AL47">
        <v>0.34030464716006892</v>
      </c>
      <c r="AM47">
        <v>0</v>
      </c>
      <c r="AN47">
        <v>0</v>
      </c>
      <c r="AO47">
        <v>0</v>
      </c>
      <c r="AP47">
        <v>0.21844000000000005</v>
      </c>
      <c r="AQ47">
        <v>0</v>
      </c>
      <c r="AR47">
        <v>0.40383695652173912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617.63262765549734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85.129999999999981</v>
      </c>
      <c r="L48">
        <v>31.7</v>
      </c>
      <c r="M48">
        <v>0</v>
      </c>
      <c r="N48">
        <v>28.97</v>
      </c>
      <c r="O48">
        <v>48.660000000000004</v>
      </c>
      <c r="P48">
        <v>59.980000000000004</v>
      </c>
      <c r="Q48">
        <v>1.8425414364640884</v>
      </c>
      <c r="R48">
        <v>5.57</v>
      </c>
      <c r="S48">
        <v>3.69</v>
      </c>
      <c r="T48">
        <v>0</v>
      </c>
      <c r="U48">
        <v>311.76000000000005</v>
      </c>
      <c r="V48">
        <v>2.8800000000000003</v>
      </c>
      <c r="W48">
        <v>4.8021361815754338</v>
      </c>
      <c r="X48">
        <v>16.329999999999995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13.006290780141846</v>
      </c>
      <c r="AL48">
        <v>0.34030464716006892</v>
      </c>
      <c r="AM48">
        <v>0</v>
      </c>
      <c r="AN48">
        <v>0</v>
      </c>
      <c r="AO48">
        <v>0</v>
      </c>
      <c r="AP48">
        <v>0.21844000000000005</v>
      </c>
      <c r="AQ48">
        <v>0</v>
      </c>
      <c r="AR48">
        <v>0.40383695652173912</v>
      </c>
      <c r="AS48">
        <v>1.0516190900981266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616.33516909196146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85.129999999999981</v>
      </c>
      <c r="L49">
        <v>31.86</v>
      </c>
      <c r="M49">
        <v>0</v>
      </c>
      <c r="N49">
        <v>28.97</v>
      </c>
      <c r="O49">
        <v>48.660000000000004</v>
      </c>
      <c r="P49">
        <v>59.980000000000004</v>
      </c>
      <c r="Q49">
        <v>1.8425414364640884</v>
      </c>
      <c r="R49">
        <v>5.57</v>
      </c>
      <c r="S49">
        <v>3.69</v>
      </c>
      <c r="T49">
        <v>0</v>
      </c>
      <c r="U49">
        <v>311.76000000000005</v>
      </c>
      <c r="V49">
        <v>2.8800000000000003</v>
      </c>
      <c r="W49">
        <v>4.8021361815754338</v>
      </c>
      <c r="X49">
        <v>16.329999999999995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13.006290780141846</v>
      </c>
      <c r="AL49">
        <v>0.34030464716006892</v>
      </c>
      <c r="AM49">
        <v>0</v>
      </c>
      <c r="AN49">
        <v>0</v>
      </c>
      <c r="AO49">
        <v>0</v>
      </c>
      <c r="AP49">
        <v>0.21844000000000005</v>
      </c>
      <c r="AQ49">
        <v>0</v>
      </c>
      <c r="AR49">
        <v>0.80767391304347824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616.8990060484831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85.129999999999981</v>
      </c>
      <c r="L50">
        <v>31.86</v>
      </c>
      <c r="M50">
        <v>0</v>
      </c>
      <c r="N50">
        <v>28.97</v>
      </c>
      <c r="O50">
        <v>48.660000000000004</v>
      </c>
      <c r="P50">
        <v>59.980000000000004</v>
      </c>
      <c r="Q50">
        <v>1.8425414364640884</v>
      </c>
      <c r="R50">
        <v>5.57</v>
      </c>
      <c r="S50">
        <v>3.69</v>
      </c>
      <c r="T50">
        <v>0</v>
      </c>
      <c r="U50">
        <v>311.76000000000005</v>
      </c>
      <c r="V50">
        <v>2.8800000000000003</v>
      </c>
      <c r="W50">
        <v>4.8021361815754338</v>
      </c>
      <c r="X50">
        <v>16.329999999999995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13.006290780141846</v>
      </c>
      <c r="AL50">
        <v>0.34030464716006892</v>
      </c>
      <c r="AM50">
        <v>0</v>
      </c>
      <c r="AN50">
        <v>0</v>
      </c>
      <c r="AO50">
        <v>0</v>
      </c>
      <c r="AP50">
        <v>0.21844000000000005</v>
      </c>
      <c r="AQ50">
        <v>0</v>
      </c>
      <c r="AR50">
        <v>0.80767391304347824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616.8990060484831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88.000000000000014</v>
      </c>
      <c r="L51">
        <v>31.85</v>
      </c>
      <c r="M51">
        <v>0</v>
      </c>
      <c r="N51">
        <v>28.97</v>
      </c>
      <c r="O51">
        <v>48.660000000000004</v>
      </c>
      <c r="P51">
        <v>59.980000000000004</v>
      </c>
      <c r="Q51">
        <v>1.84</v>
      </c>
      <c r="R51">
        <v>5.57</v>
      </c>
      <c r="S51">
        <v>3.69</v>
      </c>
      <c r="T51">
        <v>0</v>
      </c>
      <c r="U51">
        <v>311.76000000000005</v>
      </c>
      <c r="V51">
        <v>2.88</v>
      </c>
      <c r="W51">
        <v>4.6100000000000003</v>
      </c>
      <c r="X51">
        <v>16.329999999999998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13.006290780141846</v>
      </c>
      <c r="AL51">
        <v>0.34030464716006892</v>
      </c>
      <c r="AM51">
        <v>0</v>
      </c>
      <c r="AN51">
        <v>0</v>
      </c>
      <c r="AO51">
        <v>0</v>
      </c>
      <c r="AP51">
        <v>0.21844000000000005</v>
      </c>
      <c r="AQ51">
        <v>0</v>
      </c>
      <c r="AR51">
        <v>0.80767391304347824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619.56432843044365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84.54</v>
      </c>
      <c r="L52">
        <v>31.85</v>
      </c>
      <c r="M52">
        <v>0</v>
      </c>
      <c r="N52">
        <v>28.97</v>
      </c>
      <c r="O52">
        <v>48.660000000000004</v>
      </c>
      <c r="P52">
        <v>59.980000000000004</v>
      </c>
      <c r="Q52">
        <v>1.84</v>
      </c>
      <c r="R52">
        <v>5.57</v>
      </c>
      <c r="S52">
        <v>3.69</v>
      </c>
      <c r="T52">
        <v>0</v>
      </c>
      <c r="U52">
        <v>311.76000000000005</v>
      </c>
      <c r="V52">
        <v>2.8800000000000003</v>
      </c>
      <c r="W52">
        <v>4.6100000000000003</v>
      </c>
      <c r="X52">
        <v>16.329999999999998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13.006290780141846</v>
      </c>
      <c r="AL52">
        <v>0.34030464716006892</v>
      </c>
      <c r="AM52">
        <v>0</v>
      </c>
      <c r="AN52">
        <v>0</v>
      </c>
      <c r="AO52">
        <v>0</v>
      </c>
      <c r="AP52">
        <v>0.21844000000000005</v>
      </c>
      <c r="AQ52">
        <v>0</v>
      </c>
      <c r="AR52">
        <v>0.80767391304347824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616.10432843044373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84.54</v>
      </c>
      <c r="L53">
        <v>31.85</v>
      </c>
      <c r="M53">
        <v>0</v>
      </c>
      <c r="N53">
        <v>28.97</v>
      </c>
      <c r="O53">
        <v>48.660000000000004</v>
      </c>
      <c r="P53">
        <v>59.980000000000004</v>
      </c>
      <c r="Q53">
        <v>1.85</v>
      </c>
      <c r="R53">
        <v>5.57</v>
      </c>
      <c r="S53">
        <v>3.6874050632911395</v>
      </c>
      <c r="T53">
        <v>0</v>
      </c>
      <c r="U53">
        <v>311.76000000000005</v>
      </c>
      <c r="V53">
        <v>2.9199999999999995</v>
      </c>
      <c r="W53">
        <v>4.7300000000000004</v>
      </c>
      <c r="X53">
        <v>17.34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13.006290780141846</v>
      </c>
      <c r="AL53">
        <v>0.34030464716006892</v>
      </c>
      <c r="AM53">
        <v>0</v>
      </c>
      <c r="AN53">
        <v>0</v>
      </c>
      <c r="AO53">
        <v>0</v>
      </c>
      <c r="AP53">
        <v>0.21844000000000005</v>
      </c>
      <c r="AQ53">
        <v>0</v>
      </c>
      <c r="AR53">
        <v>0.40383695652173912</v>
      </c>
      <c r="AS53">
        <v>2.626507582515611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618.4527850296306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84.54</v>
      </c>
      <c r="L54">
        <v>31.85</v>
      </c>
      <c r="M54">
        <v>0</v>
      </c>
      <c r="N54">
        <v>28.97</v>
      </c>
      <c r="O54">
        <v>48.660000000000004</v>
      </c>
      <c r="P54">
        <v>59.980000000000004</v>
      </c>
      <c r="Q54">
        <v>1.85</v>
      </c>
      <c r="R54">
        <v>5.57</v>
      </c>
      <c r="S54">
        <v>3.6874050632911395</v>
      </c>
      <c r="T54">
        <v>0</v>
      </c>
      <c r="U54">
        <v>311.76000000000005</v>
      </c>
      <c r="V54">
        <v>2.8826063348416286</v>
      </c>
      <c r="W54">
        <v>4.7300000000000004</v>
      </c>
      <c r="X54">
        <v>17.34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13.006290780141846</v>
      </c>
      <c r="AL54">
        <v>0.34030464716006892</v>
      </c>
      <c r="AM54">
        <v>0</v>
      </c>
      <c r="AN54">
        <v>0</v>
      </c>
      <c r="AO54">
        <v>0</v>
      </c>
      <c r="AP54">
        <v>0.21844000000000005</v>
      </c>
      <c r="AQ54">
        <v>0</v>
      </c>
      <c r="AR54">
        <v>0.40383695652173912</v>
      </c>
      <c r="AS54">
        <v>2.626507582515611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618.41539136447227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84.54</v>
      </c>
      <c r="L55">
        <v>31.85</v>
      </c>
      <c r="M55">
        <v>0</v>
      </c>
      <c r="N55">
        <v>28.97</v>
      </c>
      <c r="O55">
        <v>48.660000000000004</v>
      </c>
      <c r="P55">
        <v>59.980000000000004</v>
      </c>
      <c r="Q55">
        <v>1.85</v>
      </c>
      <c r="R55">
        <v>5.57</v>
      </c>
      <c r="S55">
        <v>3.6874050632911395</v>
      </c>
      <c r="T55">
        <v>0</v>
      </c>
      <c r="U55">
        <v>311.76000000000005</v>
      </c>
      <c r="V55">
        <v>2.8826063348416286</v>
      </c>
      <c r="W55">
        <v>4.7300000000000004</v>
      </c>
      <c r="X55">
        <v>17.34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13.006290780141846</v>
      </c>
      <c r="AL55">
        <v>0.34030464716006892</v>
      </c>
      <c r="AM55">
        <v>0</v>
      </c>
      <c r="AN55">
        <v>0</v>
      </c>
      <c r="AO55">
        <v>0</v>
      </c>
      <c r="AP55">
        <v>0.21844000000000005</v>
      </c>
      <c r="AQ55">
        <v>0</v>
      </c>
      <c r="AR55">
        <v>0.40383695652173912</v>
      </c>
      <c r="AS55">
        <v>2.626507582515611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618.41539136447227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84.54</v>
      </c>
      <c r="L56">
        <v>31.85</v>
      </c>
      <c r="M56">
        <v>0</v>
      </c>
      <c r="N56">
        <v>28.97</v>
      </c>
      <c r="O56">
        <v>48.660000000000004</v>
      </c>
      <c r="P56">
        <v>59.980000000000004</v>
      </c>
      <c r="Q56">
        <v>1.85</v>
      </c>
      <c r="R56">
        <v>5.57</v>
      </c>
      <c r="S56">
        <v>3.6874050632911395</v>
      </c>
      <c r="T56">
        <v>0</v>
      </c>
      <c r="U56">
        <v>311.76000000000005</v>
      </c>
      <c r="V56">
        <v>2.8826063348416286</v>
      </c>
      <c r="W56">
        <v>4.7300000000000004</v>
      </c>
      <c r="X56">
        <v>17.34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13.006290780141846</v>
      </c>
      <c r="AL56">
        <v>0.34030464716006892</v>
      </c>
      <c r="AM56">
        <v>0</v>
      </c>
      <c r="AN56">
        <v>0</v>
      </c>
      <c r="AO56">
        <v>0</v>
      </c>
      <c r="AP56">
        <v>0.21844000000000005</v>
      </c>
      <c r="AQ56">
        <v>0</v>
      </c>
      <c r="AR56">
        <v>0.40383695652173912</v>
      </c>
      <c r="AS56">
        <v>2.626507582515611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618.41539136447227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84.54</v>
      </c>
      <c r="L57">
        <v>31.85</v>
      </c>
      <c r="M57">
        <v>0</v>
      </c>
      <c r="N57">
        <v>28.97</v>
      </c>
      <c r="O57">
        <v>48.660000000000004</v>
      </c>
      <c r="P57">
        <v>59.980000000000004</v>
      </c>
      <c r="Q57">
        <v>1.85</v>
      </c>
      <c r="R57">
        <v>5.57</v>
      </c>
      <c r="S57">
        <v>3.6874050632911395</v>
      </c>
      <c r="T57">
        <v>0</v>
      </c>
      <c r="U57">
        <v>311.76000000000005</v>
      </c>
      <c r="V57">
        <v>2.8826063348416286</v>
      </c>
      <c r="W57">
        <v>4.7300000000000004</v>
      </c>
      <c r="X57">
        <v>17.34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13.006290780141846</v>
      </c>
      <c r="AL57">
        <v>0.34030464716006892</v>
      </c>
      <c r="AM57">
        <v>0</v>
      </c>
      <c r="AN57">
        <v>0</v>
      </c>
      <c r="AO57">
        <v>0</v>
      </c>
      <c r="AP57">
        <v>0.21844000000000005</v>
      </c>
      <c r="AQ57">
        <v>0</v>
      </c>
      <c r="AR57">
        <v>0.40383695652173912</v>
      </c>
      <c r="AS57">
        <v>2.626507582515611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618.41539136447227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84.54</v>
      </c>
      <c r="L58">
        <v>31.85</v>
      </c>
      <c r="M58">
        <v>0</v>
      </c>
      <c r="N58">
        <v>28.97</v>
      </c>
      <c r="O58">
        <v>48.660000000000004</v>
      </c>
      <c r="P58">
        <v>59.980000000000004</v>
      </c>
      <c r="Q58">
        <v>1.85</v>
      </c>
      <c r="R58">
        <v>5.57</v>
      </c>
      <c r="S58">
        <v>3.6874050632911395</v>
      </c>
      <c r="T58">
        <v>0</v>
      </c>
      <c r="U58">
        <v>311.76000000000005</v>
      </c>
      <c r="V58">
        <v>2.8826063348416286</v>
      </c>
      <c r="W58">
        <v>4.7300000000000004</v>
      </c>
      <c r="X58">
        <v>17.34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13.006290780141846</v>
      </c>
      <c r="AL58">
        <v>0.34030464716006892</v>
      </c>
      <c r="AM58">
        <v>0</v>
      </c>
      <c r="AN58">
        <v>0</v>
      </c>
      <c r="AO58">
        <v>0</v>
      </c>
      <c r="AP58">
        <v>0.21844000000000005</v>
      </c>
      <c r="AQ58">
        <v>0</v>
      </c>
      <c r="AR58">
        <v>0.40383695652173912</v>
      </c>
      <c r="AS58">
        <v>2.626507582515611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618.41539136447227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84.54</v>
      </c>
      <c r="L59">
        <v>31.85</v>
      </c>
      <c r="M59">
        <v>0</v>
      </c>
      <c r="N59">
        <v>28.97</v>
      </c>
      <c r="O59">
        <v>48.660000000000004</v>
      </c>
      <c r="P59">
        <v>59.980000000000004</v>
      </c>
      <c r="Q59">
        <v>1.85</v>
      </c>
      <c r="R59">
        <v>5.57</v>
      </c>
      <c r="S59">
        <v>3.6874050632911395</v>
      </c>
      <c r="T59">
        <v>0</v>
      </c>
      <c r="U59">
        <v>311.76000000000005</v>
      </c>
      <c r="V59">
        <v>2.8826063348416286</v>
      </c>
      <c r="W59">
        <v>4.7300000000000004</v>
      </c>
      <c r="X59">
        <v>17.34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13.006290780141846</v>
      </c>
      <c r="AL59">
        <v>0.34030464716006892</v>
      </c>
      <c r="AM59">
        <v>0</v>
      </c>
      <c r="AN59">
        <v>0</v>
      </c>
      <c r="AO59">
        <v>0</v>
      </c>
      <c r="AP59">
        <v>0.21844000000000005</v>
      </c>
      <c r="AQ59">
        <v>0</v>
      </c>
      <c r="AR59">
        <v>0.80767391304347824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617.24433982857647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84.54</v>
      </c>
      <c r="L60">
        <v>31.85</v>
      </c>
      <c r="M60">
        <v>0</v>
      </c>
      <c r="N60">
        <v>28.97</v>
      </c>
      <c r="O60">
        <v>48.660000000000004</v>
      </c>
      <c r="P60">
        <v>59.980000000000004</v>
      </c>
      <c r="Q60">
        <v>1.85</v>
      </c>
      <c r="R60">
        <v>5.57</v>
      </c>
      <c r="S60">
        <v>3.6874050632911395</v>
      </c>
      <c r="T60">
        <v>0</v>
      </c>
      <c r="U60">
        <v>311.76000000000005</v>
      </c>
      <c r="V60">
        <v>2.8826063348416286</v>
      </c>
      <c r="W60">
        <v>4.7300000000000004</v>
      </c>
      <c r="X60">
        <v>17.34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13.006290780141846</v>
      </c>
      <c r="AL60">
        <v>0.34030464716006892</v>
      </c>
      <c r="AM60">
        <v>0</v>
      </c>
      <c r="AN60">
        <v>0</v>
      </c>
      <c r="AO60">
        <v>0</v>
      </c>
      <c r="AP60">
        <v>0.21844000000000005</v>
      </c>
      <c r="AQ60">
        <v>0</v>
      </c>
      <c r="AR60">
        <v>0.80767391304347824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617.24433982857647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84.54</v>
      </c>
      <c r="L61">
        <v>31.85</v>
      </c>
      <c r="M61">
        <v>0</v>
      </c>
      <c r="N61">
        <v>28.97</v>
      </c>
      <c r="O61">
        <v>48.660000000000004</v>
      </c>
      <c r="P61">
        <v>59.980000000000004</v>
      </c>
      <c r="Q61">
        <v>1.85</v>
      </c>
      <c r="R61">
        <v>5.57</v>
      </c>
      <c r="S61">
        <v>3.6874050632911395</v>
      </c>
      <c r="T61">
        <v>0</v>
      </c>
      <c r="U61">
        <v>311.76000000000005</v>
      </c>
      <c r="V61">
        <v>2.8826063348416286</v>
      </c>
      <c r="W61">
        <v>4.7300000000000004</v>
      </c>
      <c r="X61">
        <v>17.34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13.006290780141846</v>
      </c>
      <c r="AL61">
        <v>0.34030464716006892</v>
      </c>
      <c r="AM61">
        <v>0</v>
      </c>
      <c r="AN61">
        <v>0</v>
      </c>
      <c r="AO61">
        <v>0</v>
      </c>
      <c r="AP61">
        <v>0.21844000000000005</v>
      </c>
      <c r="AQ61">
        <v>0</v>
      </c>
      <c r="AR61">
        <v>0.80767391304347824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617.24433982857647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85.49</v>
      </c>
      <c r="L62">
        <v>31.85</v>
      </c>
      <c r="M62">
        <v>0</v>
      </c>
      <c r="N62">
        <v>28.97</v>
      </c>
      <c r="O62">
        <v>48.660000000000004</v>
      </c>
      <c r="P62">
        <v>59.980000000000004</v>
      </c>
      <c r="Q62">
        <v>1.85</v>
      </c>
      <c r="R62">
        <v>5.57</v>
      </c>
      <c r="S62">
        <v>3.6874050632911395</v>
      </c>
      <c r="T62">
        <v>0</v>
      </c>
      <c r="U62">
        <v>311.76000000000005</v>
      </c>
      <c r="V62">
        <v>2.8826063348416286</v>
      </c>
      <c r="W62">
        <v>4.7300000000000004</v>
      </c>
      <c r="X62">
        <v>17.34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13.006290780141846</v>
      </c>
      <c r="AL62">
        <v>0.34030464716006892</v>
      </c>
      <c r="AM62">
        <v>0</v>
      </c>
      <c r="AN62">
        <v>0</v>
      </c>
      <c r="AO62">
        <v>0</v>
      </c>
      <c r="AP62">
        <v>0.21844000000000005</v>
      </c>
      <c r="AQ62">
        <v>0</v>
      </c>
      <c r="AR62">
        <v>0.80767391304347824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618.1943398285764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85.129999999999981</v>
      </c>
      <c r="L63">
        <v>31.85</v>
      </c>
      <c r="M63">
        <v>0</v>
      </c>
      <c r="N63">
        <v>28.97</v>
      </c>
      <c r="O63">
        <v>48.660000000000004</v>
      </c>
      <c r="P63">
        <v>59.980000000000004</v>
      </c>
      <c r="Q63">
        <v>1.85</v>
      </c>
      <c r="R63">
        <v>5.57</v>
      </c>
      <c r="S63">
        <v>3.6874050632911395</v>
      </c>
      <c r="T63">
        <v>0</v>
      </c>
      <c r="U63">
        <v>251.9879032713358</v>
      </c>
      <c r="V63">
        <v>2.8826063348416286</v>
      </c>
      <c r="W63">
        <v>4.7300000000000004</v>
      </c>
      <c r="X63">
        <v>17.34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13.006290780141846</v>
      </c>
      <c r="AL63">
        <v>0.34030464716006892</v>
      </c>
      <c r="AM63">
        <v>0</v>
      </c>
      <c r="AN63">
        <v>0</v>
      </c>
      <c r="AO63">
        <v>0</v>
      </c>
      <c r="AP63">
        <v>0.21844000000000005</v>
      </c>
      <c r="AQ63">
        <v>0</v>
      </c>
      <c r="AR63">
        <v>0.27176449275362319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557.52633367962233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85.129999999999981</v>
      </c>
      <c r="L64">
        <v>31.85</v>
      </c>
      <c r="M64">
        <v>0</v>
      </c>
      <c r="N64">
        <v>28.97</v>
      </c>
      <c r="O64">
        <v>48.660000000000004</v>
      </c>
      <c r="P64">
        <v>59.980000000000004</v>
      </c>
      <c r="Q64">
        <v>1.85</v>
      </c>
      <c r="R64">
        <v>5.57</v>
      </c>
      <c r="S64">
        <v>3.6874050632911395</v>
      </c>
      <c r="T64">
        <v>0</v>
      </c>
      <c r="U64">
        <v>251.9879032713358</v>
      </c>
      <c r="V64">
        <v>2.8826063348416286</v>
      </c>
      <c r="W64">
        <v>4.7300000000000004</v>
      </c>
      <c r="X64">
        <v>17.34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13.006290780141846</v>
      </c>
      <c r="AL64">
        <v>0.34030464716006892</v>
      </c>
      <c r="AM64">
        <v>0</v>
      </c>
      <c r="AN64">
        <v>0</v>
      </c>
      <c r="AO64">
        <v>0</v>
      </c>
      <c r="AP64">
        <v>0.21844000000000005</v>
      </c>
      <c r="AQ64">
        <v>0</v>
      </c>
      <c r="AR64">
        <v>0.27176449275362319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557.52633367962233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85.129999999999981</v>
      </c>
      <c r="L65">
        <v>31.85</v>
      </c>
      <c r="M65">
        <v>0</v>
      </c>
      <c r="N65">
        <v>28.97</v>
      </c>
      <c r="O65">
        <v>48.660000000000004</v>
      </c>
      <c r="P65">
        <v>59.86</v>
      </c>
      <c r="Q65">
        <v>1.9232107023411369</v>
      </c>
      <c r="R65">
        <v>5.76</v>
      </c>
      <c r="S65">
        <v>3.8426759581881531</v>
      </c>
      <c r="T65">
        <v>0</v>
      </c>
      <c r="U65">
        <v>251.9879032713358</v>
      </c>
      <c r="V65">
        <v>2.8826063348416286</v>
      </c>
      <c r="W65">
        <v>8.2199999999999989</v>
      </c>
      <c r="X65">
        <v>36.19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13.006290780141846</v>
      </c>
      <c r="AL65">
        <v>0.34030464716006892</v>
      </c>
      <c r="AM65">
        <v>0</v>
      </c>
      <c r="AN65">
        <v>0</v>
      </c>
      <c r="AO65">
        <v>0</v>
      </c>
      <c r="AP65">
        <v>0.21844000000000005</v>
      </c>
      <c r="AQ65">
        <v>0</v>
      </c>
      <c r="AR65">
        <v>0.27176449275362319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580.16481527686051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85.129999999999981</v>
      </c>
      <c r="L66">
        <v>31.85</v>
      </c>
      <c r="M66">
        <v>0</v>
      </c>
      <c r="N66">
        <v>28.97</v>
      </c>
      <c r="O66">
        <v>48.660000000000004</v>
      </c>
      <c r="P66">
        <v>59.980000000000004</v>
      </c>
      <c r="Q66">
        <v>1.9232107023411369</v>
      </c>
      <c r="R66">
        <v>5.76</v>
      </c>
      <c r="S66">
        <v>3.8426759581881531</v>
      </c>
      <c r="T66">
        <v>0</v>
      </c>
      <c r="U66">
        <v>251.9879032713358</v>
      </c>
      <c r="V66">
        <v>2.8826063348416286</v>
      </c>
      <c r="W66">
        <v>8.2199999999999989</v>
      </c>
      <c r="X66">
        <v>36.19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13.006290780141846</v>
      </c>
      <c r="AL66">
        <v>0.34030464716006892</v>
      </c>
      <c r="AM66">
        <v>0</v>
      </c>
      <c r="AN66">
        <v>0</v>
      </c>
      <c r="AO66">
        <v>0</v>
      </c>
      <c r="AP66">
        <v>0.21844000000000005</v>
      </c>
      <c r="AQ66">
        <v>0</v>
      </c>
      <c r="AR66">
        <v>0.27176449275362319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580.2848152768604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91.26750095832648</v>
      </c>
      <c r="L67">
        <v>62.769999999999996</v>
      </c>
      <c r="M67">
        <v>0</v>
      </c>
      <c r="N67">
        <v>28.97</v>
      </c>
      <c r="O67">
        <v>48.660000000000004</v>
      </c>
      <c r="P67">
        <v>59.980000000000004</v>
      </c>
      <c r="Q67">
        <v>1.9232107023411369</v>
      </c>
      <c r="R67">
        <v>5.76</v>
      </c>
      <c r="S67">
        <v>3.8426759581881531</v>
      </c>
      <c r="T67">
        <v>0</v>
      </c>
      <c r="U67">
        <v>260.03209676929151</v>
      </c>
      <c r="V67">
        <v>2.8799999999999994</v>
      </c>
      <c r="W67">
        <v>8.0570530164533825</v>
      </c>
      <c r="X67">
        <v>34.379999999999995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13.006290780141846</v>
      </c>
      <c r="AL67">
        <v>0.34030464716006892</v>
      </c>
      <c r="AM67">
        <v>0</v>
      </c>
      <c r="AN67">
        <v>0</v>
      </c>
      <c r="AO67">
        <v>0</v>
      </c>
      <c r="AP67">
        <v>0.21844000000000005</v>
      </c>
      <c r="AQ67">
        <v>0</v>
      </c>
      <c r="AR67">
        <v>0.27176449275362319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623.41095641475442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72.521985761226716</v>
      </c>
      <c r="L68">
        <v>62.771655065126829</v>
      </c>
      <c r="M68">
        <v>0</v>
      </c>
      <c r="N68">
        <v>28.97</v>
      </c>
      <c r="O68">
        <v>48.660000000000004</v>
      </c>
      <c r="P68">
        <v>59.980000000000004</v>
      </c>
      <c r="Q68">
        <v>2.0470503597122303</v>
      </c>
      <c r="R68">
        <v>8.7272037155669455</v>
      </c>
      <c r="S68">
        <v>5.89</v>
      </c>
      <c r="T68">
        <v>0</v>
      </c>
      <c r="U68">
        <v>264.94000000000005</v>
      </c>
      <c r="V68">
        <v>5.0729442508710809</v>
      </c>
      <c r="W68">
        <v>8.2170537634408607</v>
      </c>
      <c r="X68">
        <v>36.190000000000005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13.006290780141846</v>
      </c>
      <c r="AL68">
        <v>0.34030464716006892</v>
      </c>
      <c r="AM68">
        <v>0</v>
      </c>
      <c r="AN68">
        <v>0</v>
      </c>
      <c r="AO68">
        <v>0</v>
      </c>
      <c r="AP68">
        <v>0.21844000000000005</v>
      </c>
      <c r="AQ68">
        <v>0</v>
      </c>
      <c r="AR68">
        <v>0.27176449275362319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618.87631192609831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103.75000000000001</v>
      </c>
      <c r="L69">
        <v>62.61</v>
      </c>
      <c r="M69">
        <v>0</v>
      </c>
      <c r="N69">
        <v>28.97</v>
      </c>
      <c r="O69">
        <v>48.660000000000004</v>
      </c>
      <c r="P69">
        <v>59.980000000000004</v>
      </c>
      <c r="Q69">
        <v>2.2599999999999998</v>
      </c>
      <c r="R69">
        <v>9.6051949999999984</v>
      </c>
      <c r="S69">
        <v>6.262538523925385</v>
      </c>
      <c r="T69">
        <v>0</v>
      </c>
      <c r="U69">
        <v>264.96999999999997</v>
      </c>
      <c r="V69">
        <v>5.0374609571788413</v>
      </c>
      <c r="W69">
        <v>8.2074605629446342</v>
      </c>
      <c r="X69">
        <v>36.187459816101637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4.6228384371700102</v>
      </c>
      <c r="AI69">
        <v>0</v>
      </c>
      <c r="AJ69">
        <v>0</v>
      </c>
      <c r="AK69">
        <v>13.006290780141846</v>
      </c>
      <c r="AL69">
        <v>0.34030464716006892</v>
      </c>
      <c r="AM69">
        <v>0</v>
      </c>
      <c r="AN69">
        <v>0</v>
      </c>
      <c r="AO69">
        <v>0</v>
      </c>
      <c r="AP69">
        <v>0.21844000000000005</v>
      </c>
      <c r="AQ69">
        <v>0</v>
      </c>
      <c r="AR69">
        <v>0.27176449275362319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656.01137230747429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110.55</v>
      </c>
      <c r="L70">
        <v>61.579999999999991</v>
      </c>
      <c r="M70">
        <v>0</v>
      </c>
      <c r="N70">
        <v>28.97</v>
      </c>
      <c r="O70">
        <v>48.660000000000004</v>
      </c>
      <c r="P70">
        <v>59.980000000000004</v>
      </c>
      <c r="Q70">
        <v>2.5099999999999998</v>
      </c>
      <c r="R70">
        <v>10.344918998527245</v>
      </c>
      <c r="S70">
        <v>6.44</v>
      </c>
      <c r="T70">
        <v>0</v>
      </c>
      <c r="U70">
        <v>264.96999999999997</v>
      </c>
      <c r="V70">
        <v>5.07</v>
      </c>
      <c r="W70">
        <v>8.2199999999999989</v>
      </c>
      <c r="X70">
        <v>36.19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9.2431368532206974</v>
      </c>
      <c r="AI70">
        <v>0</v>
      </c>
      <c r="AJ70">
        <v>0</v>
      </c>
      <c r="AK70">
        <v>13.006290780141846</v>
      </c>
      <c r="AL70">
        <v>0.34030464716006892</v>
      </c>
      <c r="AM70">
        <v>0</v>
      </c>
      <c r="AN70">
        <v>0</v>
      </c>
      <c r="AO70">
        <v>0</v>
      </c>
      <c r="AP70">
        <v>0.21844000000000005</v>
      </c>
      <c r="AQ70">
        <v>0</v>
      </c>
      <c r="AR70">
        <v>0.27176449275362319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667.61647486190168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134.36000000000001</v>
      </c>
      <c r="L71">
        <v>62.63</v>
      </c>
      <c r="M71">
        <v>0</v>
      </c>
      <c r="N71">
        <v>28.97</v>
      </c>
      <c r="O71">
        <v>48.660000000000004</v>
      </c>
      <c r="P71">
        <v>59.980000000000004</v>
      </c>
      <c r="Q71">
        <v>2.5099999999999998</v>
      </c>
      <c r="R71">
        <v>10.344918998527245</v>
      </c>
      <c r="S71">
        <v>6.44</v>
      </c>
      <c r="T71">
        <v>0</v>
      </c>
      <c r="U71">
        <v>264.96999999999997</v>
      </c>
      <c r="V71">
        <v>5.07</v>
      </c>
      <c r="W71">
        <v>8.07</v>
      </c>
      <c r="X71">
        <v>36.19</v>
      </c>
      <c r="Y71">
        <v>0</v>
      </c>
      <c r="Z71">
        <v>0.26923999999999998</v>
      </c>
      <c r="AA71">
        <v>0</v>
      </c>
      <c r="AB71">
        <v>0.90936834208552153</v>
      </c>
      <c r="AC71">
        <v>0</v>
      </c>
      <c r="AD71">
        <v>1.9784595003785013</v>
      </c>
      <c r="AE71">
        <v>4.0204125662376988</v>
      </c>
      <c r="AF71">
        <v>0</v>
      </c>
      <c r="AG71">
        <v>0</v>
      </c>
      <c r="AH71">
        <v>17.12228236536431</v>
      </c>
      <c r="AI71">
        <v>0</v>
      </c>
      <c r="AJ71">
        <v>0</v>
      </c>
      <c r="AK71">
        <v>13.006290780141846</v>
      </c>
      <c r="AL71">
        <v>0.34030464716006892</v>
      </c>
      <c r="AM71">
        <v>0</v>
      </c>
      <c r="AN71">
        <v>0</v>
      </c>
      <c r="AO71">
        <v>0</v>
      </c>
      <c r="AP71">
        <v>0.21844000000000005</v>
      </c>
      <c r="AQ71">
        <v>0</v>
      </c>
      <c r="AR71">
        <v>0.27176449275362319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707.38310078274696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157.6248059273714</v>
      </c>
      <c r="L72">
        <v>62.498954324912177</v>
      </c>
      <c r="M72">
        <v>0</v>
      </c>
      <c r="N72">
        <v>28.97</v>
      </c>
      <c r="O72">
        <v>48.660000000000004</v>
      </c>
      <c r="P72">
        <v>59.980000000000004</v>
      </c>
      <c r="Q72">
        <v>2.5099999999999998</v>
      </c>
      <c r="R72">
        <v>10.344918998527245</v>
      </c>
      <c r="S72">
        <v>6.44</v>
      </c>
      <c r="T72">
        <v>0</v>
      </c>
      <c r="U72">
        <v>264.96999999999997</v>
      </c>
      <c r="V72">
        <v>5.07</v>
      </c>
      <c r="W72">
        <v>8.07</v>
      </c>
      <c r="X72">
        <v>36.19</v>
      </c>
      <c r="Y72">
        <v>0</v>
      </c>
      <c r="Z72">
        <v>1.5900399999999999</v>
      </c>
      <c r="AA72">
        <v>2.9386064228785758</v>
      </c>
      <c r="AB72">
        <v>3.2132708177044265</v>
      </c>
      <c r="AC72">
        <v>2.3593419192712419</v>
      </c>
      <c r="AD72">
        <v>4.4572482967448908</v>
      </c>
      <c r="AE72">
        <v>8.0408251324753977</v>
      </c>
      <c r="AF72">
        <v>0</v>
      </c>
      <c r="AG72">
        <v>0</v>
      </c>
      <c r="AH72">
        <v>22.829709820485743</v>
      </c>
      <c r="AI72">
        <v>0</v>
      </c>
      <c r="AJ72">
        <v>0</v>
      </c>
      <c r="AK72">
        <v>13.006290780141846</v>
      </c>
      <c r="AL72">
        <v>0.34030464716006892</v>
      </c>
      <c r="AM72">
        <v>0</v>
      </c>
      <c r="AN72">
        <v>0</v>
      </c>
      <c r="AO72">
        <v>0</v>
      </c>
      <c r="AP72">
        <v>0.21844000000000005</v>
      </c>
      <c r="AQ72">
        <v>0</v>
      </c>
      <c r="AR72">
        <v>0.27176449275362319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751.64614067052491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157.6248059273714</v>
      </c>
      <c r="L73">
        <v>62.638954309466975</v>
      </c>
      <c r="M73">
        <v>0</v>
      </c>
      <c r="N73">
        <v>28.97</v>
      </c>
      <c r="O73">
        <v>48.660000000000004</v>
      </c>
      <c r="P73">
        <v>59.980000000000004</v>
      </c>
      <c r="Q73">
        <v>2.5099999999999998</v>
      </c>
      <c r="R73">
        <v>10.344918998527245</v>
      </c>
      <c r="S73">
        <v>6.44</v>
      </c>
      <c r="T73">
        <v>0</v>
      </c>
      <c r="U73">
        <v>264.96999999999997</v>
      </c>
      <c r="V73">
        <v>5.07</v>
      </c>
      <c r="W73">
        <v>8.07</v>
      </c>
      <c r="X73">
        <v>36.19</v>
      </c>
      <c r="Y73">
        <v>0</v>
      </c>
      <c r="Z73">
        <v>3.1826199999999996</v>
      </c>
      <c r="AA73">
        <v>6.6213888888888901</v>
      </c>
      <c r="AB73">
        <v>6.4265416354088529</v>
      </c>
      <c r="AC73">
        <v>4.7288424689806812</v>
      </c>
      <c r="AD73">
        <v>6.6871423164269492</v>
      </c>
      <c r="AE73">
        <v>8.0408251324753977</v>
      </c>
      <c r="AF73">
        <v>0</v>
      </c>
      <c r="AG73">
        <v>0</v>
      </c>
      <c r="AH73">
        <v>22.829709820485743</v>
      </c>
      <c r="AI73">
        <v>0</v>
      </c>
      <c r="AJ73">
        <v>0</v>
      </c>
      <c r="AK73">
        <v>13.006290780141846</v>
      </c>
      <c r="AL73">
        <v>0.34030464716006892</v>
      </c>
      <c r="AM73">
        <v>1.9279624906226558</v>
      </c>
      <c r="AN73">
        <v>0</v>
      </c>
      <c r="AO73">
        <v>0</v>
      </c>
      <c r="AP73">
        <v>0.21844000000000005</v>
      </c>
      <c r="AQ73">
        <v>0</v>
      </c>
      <c r="AR73">
        <v>0.27176449275362319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766.80213099880871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157.6248059273714</v>
      </c>
      <c r="L74">
        <v>62.638954309466975</v>
      </c>
      <c r="M74">
        <v>0</v>
      </c>
      <c r="N74">
        <v>28.97</v>
      </c>
      <c r="O74">
        <v>48.660000000000004</v>
      </c>
      <c r="P74">
        <v>59.980000000000004</v>
      </c>
      <c r="Q74">
        <v>2.5099999999999998</v>
      </c>
      <c r="R74">
        <v>10.344918998527245</v>
      </c>
      <c r="S74">
        <v>6.44</v>
      </c>
      <c r="T74">
        <v>0</v>
      </c>
      <c r="U74">
        <v>264.96999999999997</v>
      </c>
      <c r="V74">
        <v>5.07</v>
      </c>
      <c r="W74">
        <v>8.07</v>
      </c>
      <c r="X74">
        <v>36.19</v>
      </c>
      <c r="Y74">
        <v>0</v>
      </c>
      <c r="Z74">
        <v>3.1826199999999996</v>
      </c>
      <c r="AA74">
        <v>6.6213888888888901</v>
      </c>
      <c r="AB74">
        <v>6.4265416354088529</v>
      </c>
      <c r="AC74">
        <v>4.7288424689806812</v>
      </c>
      <c r="AD74">
        <v>6.6871423164269492</v>
      </c>
      <c r="AE74">
        <v>8.0408251324753977</v>
      </c>
      <c r="AF74">
        <v>0</v>
      </c>
      <c r="AG74">
        <v>0</v>
      </c>
      <c r="AH74">
        <v>28.539677296726506</v>
      </c>
      <c r="AI74">
        <v>0</v>
      </c>
      <c r="AJ74">
        <v>0</v>
      </c>
      <c r="AK74">
        <v>13.006290780141846</v>
      </c>
      <c r="AL74">
        <v>0.34030464716006892</v>
      </c>
      <c r="AM74">
        <v>1.9279624906226558</v>
      </c>
      <c r="AN74">
        <v>0</v>
      </c>
      <c r="AO74">
        <v>0</v>
      </c>
      <c r="AP74">
        <v>0.21844000000000005</v>
      </c>
      <c r="AQ74">
        <v>0</v>
      </c>
      <c r="AR74">
        <v>0.27176449275362319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772.51209847504947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157.6248059273714</v>
      </c>
      <c r="L75">
        <v>62.638954309466975</v>
      </c>
      <c r="M75">
        <v>0</v>
      </c>
      <c r="N75">
        <v>28.97</v>
      </c>
      <c r="O75">
        <v>48.660000000000004</v>
      </c>
      <c r="P75">
        <v>59.980000000000004</v>
      </c>
      <c r="Q75">
        <v>2.5099999999999998</v>
      </c>
      <c r="R75">
        <v>10.344918998527245</v>
      </c>
      <c r="S75">
        <v>6.44</v>
      </c>
      <c r="T75">
        <v>0</v>
      </c>
      <c r="U75">
        <v>264.96999999999997</v>
      </c>
      <c r="V75">
        <v>5.07</v>
      </c>
      <c r="W75">
        <v>8.07</v>
      </c>
      <c r="X75">
        <v>36.19</v>
      </c>
      <c r="Y75">
        <v>0</v>
      </c>
      <c r="Z75">
        <v>3.1826199999999996</v>
      </c>
      <c r="AA75">
        <v>6.6213888888888901</v>
      </c>
      <c r="AB75">
        <v>6.4265416354088529</v>
      </c>
      <c r="AC75">
        <v>4.7288424689806812</v>
      </c>
      <c r="AD75">
        <v>6.6871423164269492</v>
      </c>
      <c r="AE75">
        <v>8.0408251324753977</v>
      </c>
      <c r="AF75">
        <v>0</v>
      </c>
      <c r="AG75">
        <v>0</v>
      </c>
      <c r="AH75">
        <v>28.539677296726506</v>
      </c>
      <c r="AI75">
        <v>0</v>
      </c>
      <c r="AJ75">
        <v>0</v>
      </c>
      <c r="AK75">
        <v>13.006290780141846</v>
      </c>
      <c r="AL75">
        <v>0.34030464716006892</v>
      </c>
      <c r="AM75">
        <v>1.9279624906226558</v>
      </c>
      <c r="AN75">
        <v>0</v>
      </c>
      <c r="AO75">
        <v>0</v>
      </c>
      <c r="AP75">
        <v>0.21844000000000005</v>
      </c>
      <c r="AQ75">
        <v>0</v>
      </c>
      <c r="AR75">
        <v>0.27176449275362319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772.51209847504947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157.6248059273714</v>
      </c>
      <c r="L76">
        <v>62.638954309466975</v>
      </c>
      <c r="M76">
        <v>0</v>
      </c>
      <c r="N76">
        <v>28.97</v>
      </c>
      <c r="O76">
        <v>48.660000000000004</v>
      </c>
      <c r="P76">
        <v>59.980000000000004</v>
      </c>
      <c r="Q76">
        <v>2.5099999999999998</v>
      </c>
      <c r="R76">
        <v>10.344918998527245</v>
      </c>
      <c r="S76">
        <v>6.44</v>
      </c>
      <c r="T76">
        <v>0</v>
      </c>
      <c r="U76">
        <v>264.96999999999997</v>
      </c>
      <c r="V76">
        <v>5.07</v>
      </c>
      <c r="W76">
        <v>8.07</v>
      </c>
      <c r="X76">
        <v>36.19</v>
      </c>
      <c r="Y76">
        <v>0</v>
      </c>
      <c r="Z76">
        <v>3.1826199999999996</v>
      </c>
      <c r="AA76">
        <v>6.6213888888888901</v>
      </c>
      <c r="AB76">
        <v>6.4265416354088529</v>
      </c>
      <c r="AC76">
        <v>4.7288424689806812</v>
      </c>
      <c r="AD76">
        <v>6.6871423164269492</v>
      </c>
      <c r="AE76">
        <v>8.0408251324753977</v>
      </c>
      <c r="AF76">
        <v>0</v>
      </c>
      <c r="AG76">
        <v>0</v>
      </c>
      <c r="AH76">
        <v>22.829709820485743</v>
      </c>
      <c r="AI76">
        <v>0</v>
      </c>
      <c r="AJ76">
        <v>0</v>
      </c>
      <c r="AK76">
        <v>13.006290780141846</v>
      </c>
      <c r="AL76">
        <v>2.2653115318416526</v>
      </c>
      <c r="AM76">
        <v>1.9279624906226558</v>
      </c>
      <c r="AN76">
        <v>0</v>
      </c>
      <c r="AO76">
        <v>0</v>
      </c>
      <c r="AP76">
        <v>0.21844000000000005</v>
      </c>
      <c r="AQ76">
        <v>0</v>
      </c>
      <c r="AR76">
        <v>0.27176449275362319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768.72713788349029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157.6248059273714</v>
      </c>
      <c r="L77">
        <v>62.638954309466975</v>
      </c>
      <c r="M77">
        <v>0</v>
      </c>
      <c r="N77">
        <v>28.97</v>
      </c>
      <c r="O77">
        <v>48.660000000000004</v>
      </c>
      <c r="P77">
        <v>59.980000000000004</v>
      </c>
      <c r="Q77">
        <v>2.5099999999999998</v>
      </c>
      <c r="R77">
        <v>10.344918998527245</v>
      </c>
      <c r="S77">
        <v>6.44</v>
      </c>
      <c r="T77">
        <v>0</v>
      </c>
      <c r="U77">
        <v>264.96999999999997</v>
      </c>
      <c r="V77">
        <v>5.07</v>
      </c>
      <c r="W77">
        <v>8.07</v>
      </c>
      <c r="X77">
        <v>36.19</v>
      </c>
      <c r="Y77">
        <v>0</v>
      </c>
      <c r="Z77">
        <v>3.1826199999999996</v>
      </c>
      <c r="AA77">
        <v>2.9386064228785758</v>
      </c>
      <c r="AB77">
        <v>6.4265416354088529</v>
      </c>
      <c r="AC77">
        <v>4.7288424689806812</v>
      </c>
      <c r="AD77">
        <v>6.6871423164269492</v>
      </c>
      <c r="AE77">
        <v>8.0408251324753977</v>
      </c>
      <c r="AF77">
        <v>0</v>
      </c>
      <c r="AG77">
        <v>0</v>
      </c>
      <c r="AH77">
        <v>22.829709820485743</v>
      </c>
      <c r="AI77">
        <v>0</v>
      </c>
      <c r="AJ77">
        <v>0</v>
      </c>
      <c r="AK77">
        <v>13.006290780141846</v>
      </c>
      <c r="AL77">
        <v>10.206599827882961</v>
      </c>
      <c r="AM77">
        <v>1.9279624906226558</v>
      </c>
      <c r="AN77">
        <v>0</v>
      </c>
      <c r="AO77">
        <v>0</v>
      </c>
      <c r="AP77">
        <v>0.21844000000000005</v>
      </c>
      <c r="AQ77">
        <v>0</v>
      </c>
      <c r="AR77">
        <v>0.27176449275362319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772.98564371352131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157.6248059273714</v>
      </c>
      <c r="L78">
        <v>62.770998600019091</v>
      </c>
      <c r="M78">
        <v>0</v>
      </c>
      <c r="N78">
        <v>28.97</v>
      </c>
      <c r="O78">
        <v>48.660000000000004</v>
      </c>
      <c r="P78">
        <v>59.980000000000004</v>
      </c>
      <c r="Q78">
        <v>2.5099999999999998</v>
      </c>
      <c r="R78">
        <v>10.344918998527245</v>
      </c>
      <c r="S78">
        <v>6.44</v>
      </c>
      <c r="T78">
        <v>0</v>
      </c>
      <c r="U78">
        <v>264.96999999999997</v>
      </c>
      <c r="V78">
        <v>5.07</v>
      </c>
      <c r="W78">
        <v>8.07</v>
      </c>
      <c r="X78">
        <v>36.19</v>
      </c>
      <c r="Y78">
        <v>0</v>
      </c>
      <c r="Z78">
        <v>1.5900399999999999</v>
      </c>
      <c r="AA78">
        <v>0</v>
      </c>
      <c r="AB78">
        <v>3.2132708177044265</v>
      </c>
      <c r="AC78">
        <v>2.3593419192712419</v>
      </c>
      <c r="AD78">
        <v>4.4572482967448908</v>
      </c>
      <c r="AE78">
        <v>8.0408251324753977</v>
      </c>
      <c r="AF78">
        <v>0</v>
      </c>
      <c r="AG78">
        <v>0</v>
      </c>
      <c r="AH78">
        <v>17.12228236536431</v>
      </c>
      <c r="AI78">
        <v>0</v>
      </c>
      <c r="AJ78">
        <v>0</v>
      </c>
      <c r="AK78">
        <v>13.006290780141846</v>
      </c>
      <c r="AL78">
        <v>10.206599827882961</v>
      </c>
      <c r="AM78">
        <v>0</v>
      </c>
      <c r="AN78">
        <v>0</v>
      </c>
      <c r="AO78">
        <v>0</v>
      </c>
      <c r="AP78">
        <v>0.21844000000000005</v>
      </c>
      <c r="AQ78">
        <v>0</v>
      </c>
      <c r="AR78">
        <v>0.27176449275362319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753.13844624835474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157.6248059273714</v>
      </c>
      <c r="L79">
        <v>62.770998600019091</v>
      </c>
      <c r="M79">
        <v>0</v>
      </c>
      <c r="N79">
        <v>28.97</v>
      </c>
      <c r="O79">
        <v>48.660000000000004</v>
      </c>
      <c r="P79">
        <v>59.980000000000004</v>
      </c>
      <c r="Q79">
        <v>2.5099999999999998</v>
      </c>
      <c r="R79">
        <v>10.344918998527245</v>
      </c>
      <c r="S79">
        <v>6.44</v>
      </c>
      <c r="T79">
        <v>0</v>
      </c>
      <c r="U79">
        <v>264.96999999999997</v>
      </c>
      <c r="V79">
        <v>5.07</v>
      </c>
      <c r="W79">
        <v>8.07</v>
      </c>
      <c r="X79">
        <v>36.19</v>
      </c>
      <c r="Y79">
        <v>0</v>
      </c>
      <c r="Z79">
        <v>0.26923999999999998</v>
      </c>
      <c r="AA79">
        <v>0</v>
      </c>
      <c r="AB79">
        <v>3.2132708177044265</v>
      </c>
      <c r="AC79">
        <v>2.3593419192712419</v>
      </c>
      <c r="AD79">
        <v>1.9784595003785013</v>
      </c>
      <c r="AE79">
        <v>4.0204125662376988</v>
      </c>
      <c r="AF79">
        <v>0</v>
      </c>
      <c r="AG79">
        <v>0</v>
      </c>
      <c r="AH79">
        <v>11.417394931362196</v>
      </c>
      <c r="AI79">
        <v>0.93205891594658308</v>
      </c>
      <c r="AJ79">
        <v>0</v>
      </c>
      <c r="AK79">
        <v>13.006290780141846</v>
      </c>
      <c r="AL79">
        <v>10.206599827882961</v>
      </c>
      <c r="AM79">
        <v>0</v>
      </c>
      <c r="AN79">
        <v>0</v>
      </c>
      <c r="AO79">
        <v>0</v>
      </c>
      <c r="AP79">
        <v>0.21844000000000005</v>
      </c>
      <c r="AQ79">
        <v>0</v>
      </c>
      <c r="AR79">
        <v>0.27176449275362319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740.54561636769506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157.6248059273714</v>
      </c>
      <c r="L80">
        <v>62.770998600019091</v>
      </c>
      <c r="M80">
        <v>0</v>
      </c>
      <c r="N80">
        <v>28.97</v>
      </c>
      <c r="O80">
        <v>48.660000000000004</v>
      </c>
      <c r="P80">
        <v>59.980000000000004</v>
      </c>
      <c r="Q80">
        <v>2.5099999999999998</v>
      </c>
      <c r="R80">
        <v>10.344918998527245</v>
      </c>
      <c r="S80">
        <v>6.44</v>
      </c>
      <c r="T80">
        <v>0</v>
      </c>
      <c r="U80">
        <v>264.96999999999997</v>
      </c>
      <c r="V80">
        <v>5.07</v>
      </c>
      <c r="W80">
        <v>8.07</v>
      </c>
      <c r="X80">
        <v>36.19</v>
      </c>
      <c r="Y80">
        <v>0</v>
      </c>
      <c r="Z80">
        <v>0</v>
      </c>
      <c r="AA80">
        <v>0</v>
      </c>
      <c r="AB80">
        <v>3.2132708177044265</v>
      </c>
      <c r="AC80">
        <v>2.3593419192712419</v>
      </c>
      <c r="AD80">
        <v>0</v>
      </c>
      <c r="AE80">
        <v>4.0204125662376988</v>
      </c>
      <c r="AF80">
        <v>0</v>
      </c>
      <c r="AG80">
        <v>0</v>
      </c>
      <c r="AH80">
        <v>5.2908639915522704</v>
      </c>
      <c r="AI80">
        <v>4.0380754124116267</v>
      </c>
      <c r="AJ80">
        <v>0</v>
      </c>
      <c r="AK80">
        <v>13.006290780141846</v>
      </c>
      <c r="AL80">
        <v>10.206599827882961</v>
      </c>
      <c r="AM80">
        <v>0</v>
      </c>
      <c r="AN80">
        <v>0</v>
      </c>
      <c r="AO80">
        <v>0</v>
      </c>
      <c r="AP80">
        <v>0.21844000000000005</v>
      </c>
      <c r="AQ80">
        <v>0</v>
      </c>
      <c r="AR80">
        <v>0.27176449275362319</v>
      </c>
      <c r="AS80">
        <v>1.0516190900981266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735.27740242397169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157.6248059273714</v>
      </c>
      <c r="L81">
        <v>52.75</v>
      </c>
      <c r="M81">
        <v>0</v>
      </c>
      <c r="N81">
        <v>28.97</v>
      </c>
      <c r="O81">
        <v>48.660000000000004</v>
      </c>
      <c r="P81">
        <v>59.980000000000004</v>
      </c>
      <c r="Q81">
        <v>2.5099999999999998</v>
      </c>
      <c r="R81">
        <v>10.344918998527245</v>
      </c>
      <c r="S81">
        <v>6.44</v>
      </c>
      <c r="T81">
        <v>0</v>
      </c>
      <c r="U81">
        <v>264.96999999999997</v>
      </c>
      <c r="V81">
        <v>5.07</v>
      </c>
      <c r="W81">
        <v>8.07</v>
      </c>
      <c r="X81">
        <v>36.19</v>
      </c>
      <c r="Y81">
        <v>0</v>
      </c>
      <c r="Z81">
        <v>0</v>
      </c>
      <c r="AA81">
        <v>0</v>
      </c>
      <c r="AB81">
        <v>2.9262355588897231</v>
      </c>
      <c r="AC81">
        <v>2.3593419192712419</v>
      </c>
      <c r="AD81">
        <v>0</v>
      </c>
      <c r="AE81">
        <v>4.0204125662376988</v>
      </c>
      <c r="AF81">
        <v>0</v>
      </c>
      <c r="AG81">
        <v>0</v>
      </c>
      <c r="AH81">
        <v>4.6228384371700102</v>
      </c>
      <c r="AI81">
        <v>4.0380754124116267</v>
      </c>
      <c r="AJ81">
        <v>0</v>
      </c>
      <c r="AK81">
        <v>13.006290780141846</v>
      </c>
      <c r="AL81">
        <v>10.206599827882961</v>
      </c>
      <c r="AM81">
        <v>0</v>
      </c>
      <c r="AN81">
        <v>0</v>
      </c>
      <c r="AO81">
        <v>0</v>
      </c>
      <c r="AP81">
        <v>0.21844000000000005</v>
      </c>
      <c r="AQ81">
        <v>0</v>
      </c>
      <c r="AR81">
        <v>0.27176449275362319</v>
      </c>
      <c r="AS81">
        <v>1.0516190900981266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724.30134301075577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157.6248059273714</v>
      </c>
      <c r="L82">
        <v>52.75</v>
      </c>
      <c r="M82">
        <v>0</v>
      </c>
      <c r="N82">
        <v>28.97</v>
      </c>
      <c r="O82">
        <v>48.660000000000004</v>
      </c>
      <c r="P82">
        <v>59.980000000000004</v>
      </c>
      <c r="Q82">
        <v>2.5099999999999998</v>
      </c>
      <c r="R82">
        <v>10.344918998527245</v>
      </c>
      <c r="S82">
        <v>6.44</v>
      </c>
      <c r="T82">
        <v>0</v>
      </c>
      <c r="U82">
        <v>264.96999999999997</v>
      </c>
      <c r="V82">
        <v>5.07</v>
      </c>
      <c r="W82">
        <v>8.07</v>
      </c>
      <c r="X82">
        <v>36.19</v>
      </c>
      <c r="Y82">
        <v>0</v>
      </c>
      <c r="Z82">
        <v>0</v>
      </c>
      <c r="AA82">
        <v>0</v>
      </c>
      <c r="AB82">
        <v>2.9262355588897231</v>
      </c>
      <c r="AC82">
        <v>2.3593419192712419</v>
      </c>
      <c r="AD82">
        <v>0</v>
      </c>
      <c r="AE82">
        <v>4.0204125662376988</v>
      </c>
      <c r="AF82">
        <v>0</v>
      </c>
      <c r="AG82">
        <v>0</v>
      </c>
      <c r="AH82">
        <v>0</v>
      </c>
      <c r="AI82">
        <v>4.0380754124116267</v>
      </c>
      <c r="AJ82">
        <v>0</v>
      </c>
      <c r="AK82">
        <v>13.006290780141846</v>
      </c>
      <c r="AL82">
        <v>10.206599827882961</v>
      </c>
      <c r="AM82">
        <v>0</v>
      </c>
      <c r="AN82">
        <v>0</v>
      </c>
      <c r="AO82">
        <v>0</v>
      </c>
      <c r="AP82">
        <v>0.21844000000000005</v>
      </c>
      <c r="AQ82">
        <v>0</v>
      </c>
      <c r="AR82">
        <v>6.4639311594202891</v>
      </c>
      <c r="AS82">
        <v>1.0516190900981266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725.87067124025248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157.6224363552052</v>
      </c>
      <c r="L83">
        <v>52.75</v>
      </c>
      <c r="M83">
        <v>0</v>
      </c>
      <c r="N83">
        <v>28.97</v>
      </c>
      <c r="O83">
        <v>48.660000000000004</v>
      </c>
      <c r="P83">
        <v>59.980000000000004</v>
      </c>
      <c r="Q83">
        <v>2.5099999999999998</v>
      </c>
      <c r="R83">
        <v>10.344918998527245</v>
      </c>
      <c r="S83">
        <v>6.44</v>
      </c>
      <c r="T83">
        <v>0</v>
      </c>
      <c r="U83">
        <v>264.96999999999997</v>
      </c>
      <c r="V83">
        <v>5.07</v>
      </c>
      <c r="W83">
        <v>8.07</v>
      </c>
      <c r="X83">
        <v>36.19</v>
      </c>
      <c r="Y83">
        <v>0</v>
      </c>
      <c r="Z83">
        <v>0</v>
      </c>
      <c r="AA83">
        <v>0</v>
      </c>
      <c r="AB83">
        <v>0</v>
      </c>
      <c r="AC83">
        <v>2.3593419192712419</v>
      </c>
      <c r="AD83">
        <v>0</v>
      </c>
      <c r="AE83">
        <v>4.0204125662376988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13.006290780141846</v>
      </c>
      <c r="AL83">
        <v>2.2653115318416526</v>
      </c>
      <c r="AM83">
        <v>0</v>
      </c>
      <c r="AN83">
        <v>0</v>
      </c>
      <c r="AO83">
        <v>0</v>
      </c>
      <c r="AP83">
        <v>0.21844000000000005</v>
      </c>
      <c r="AQ83">
        <v>0</v>
      </c>
      <c r="AR83">
        <v>6.4639311594202891</v>
      </c>
      <c r="AS83">
        <v>2.626507582515611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716.57566630557278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157.71</v>
      </c>
      <c r="L84">
        <v>52.75</v>
      </c>
      <c r="M84">
        <v>0</v>
      </c>
      <c r="N84">
        <v>28.97</v>
      </c>
      <c r="O84">
        <v>48.660000000000004</v>
      </c>
      <c r="P84">
        <v>59.980000000000004</v>
      </c>
      <c r="Q84">
        <v>2.5099999999999998</v>
      </c>
      <c r="R84">
        <v>10.344918998527245</v>
      </c>
      <c r="S84">
        <v>6.44</v>
      </c>
      <c r="T84">
        <v>0</v>
      </c>
      <c r="U84">
        <v>264.96999999999997</v>
      </c>
      <c r="V84">
        <v>5.07</v>
      </c>
      <c r="W84">
        <v>8.07</v>
      </c>
      <c r="X84">
        <v>36.19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4.0204125662376988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13.006290780141846</v>
      </c>
      <c r="AL84">
        <v>0.34030464716006892</v>
      </c>
      <c r="AM84">
        <v>0</v>
      </c>
      <c r="AN84">
        <v>0</v>
      </c>
      <c r="AO84">
        <v>0</v>
      </c>
      <c r="AP84">
        <v>0.21844000000000005</v>
      </c>
      <c r="AQ84">
        <v>0</v>
      </c>
      <c r="AR84">
        <v>6.4639311594202891</v>
      </c>
      <c r="AS84">
        <v>2.626507582515611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712.37888114641464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157.71</v>
      </c>
      <c r="L85">
        <v>53.609147152402166</v>
      </c>
      <c r="M85">
        <v>0</v>
      </c>
      <c r="N85">
        <v>28.97</v>
      </c>
      <c r="O85">
        <v>48.660000000000004</v>
      </c>
      <c r="P85">
        <v>59.980000000000004</v>
      </c>
      <c r="Q85">
        <v>2.5099999999999998</v>
      </c>
      <c r="R85">
        <v>10.344918998527245</v>
      </c>
      <c r="S85">
        <v>6.44</v>
      </c>
      <c r="T85">
        <v>0</v>
      </c>
      <c r="U85">
        <v>264.96999999999997</v>
      </c>
      <c r="V85">
        <v>5.07</v>
      </c>
      <c r="W85">
        <v>8.07</v>
      </c>
      <c r="X85">
        <v>36.19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4.0204125662376988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13.006290780141846</v>
      </c>
      <c r="AL85">
        <v>0.34030464716006892</v>
      </c>
      <c r="AM85">
        <v>0</v>
      </c>
      <c r="AN85">
        <v>0</v>
      </c>
      <c r="AO85">
        <v>0</v>
      </c>
      <c r="AP85">
        <v>0.21844000000000005</v>
      </c>
      <c r="AQ85">
        <v>0</v>
      </c>
      <c r="AR85">
        <v>6.4639311594202891</v>
      </c>
      <c r="AS85">
        <v>2.626507582515611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713.23802829881674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157.70999999999998</v>
      </c>
      <c r="L86">
        <v>62.740000000000016</v>
      </c>
      <c r="M86">
        <v>0</v>
      </c>
      <c r="N86">
        <v>28.97</v>
      </c>
      <c r="O86">
        <v>48.660000000000004</v>
      </c>
      <c r="P86">
        <v>59.980000000000004</v>
      </c>
      <c r="Q86">
        <v>2.5099999999999998</v>
      </c>
      <c r="R86">
        <v>10.344918998527245</v>
      </c>
      <c r="S86">
        <v>6.44</v>
      </c>
      <c r="T86">
        <v>0</v>
      </c>
      <c r="U86">
        <v>264.96999999999997</v>
      </c>
      <c r="V86">
        <v>5.07</v>
      </c>
      <c r="W86">
        <v>8.07</v>
      </c>
      <c r="X86">
        <v>36.19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4.0204125662376988</v>
      </c>
      <c r="AF86">
        <v>0</v>
      </c>
      <c r="AG86">
        <v>0</v>
      </c>
      <c r="AH86">
        <v>0</v>
      </c>
      <c r="AI86">
        <v>0.86856716417910462</v>
      </c>
      <c r="AJ86">
        <v>0</v>
      </c>
      <c r="AK86">
        <v>13.006290780141846</v>
      </c>
      <c r="AL86">
        <v>0.34030464716006892</v>
      </c>
      <c r="AM86">
        <v>0</v>
      </c>
      <c r="AN86">
        <v>0</v>
      </c>
      <c r="AO86">
        <v>0</v>
      </c>
      <c r="AP86">
        <v>0.21844000000000005</v>
      </c>
      <c r="AQ86">
        <v>0</v>
      </c>
      <c r="AR86">
        <v>6.4639311594202891</v>
      </c>
      <c r="AS86">
        <v>2.626507582515611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719.19937289818211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124.72000000000001</v>
      </c>
      <c r="L87">
        <v>65.34125316455696</v>
      </c>
      <c r="M87">
        <v>0</v>
      </c>
      <c r="N87">
        <v>28.97</v>
      </c>
      <c r="O87">
        <v>48.660000000000004</v>
      </c>
      <c r="P87">
        <v>59.980000000000004</v>
      </c>
      <c r="Q87">
        <v>2.61</v>
      </c>
      <c r="R87">
        <v>10.34366972477064</v>
      </c>
      <c r="S87">
        <v>6.64</v>
      </c>
      <c r="T87">
        <v>0</v>
      </c>
      <c r="U87">
        <v>264.96999999999997</v>
      </c>
      <c r="V87">
        <v>5.07</v>
      </c>
      <c r="W87">
        <v>8.07</v>
      </c>
      <c r="X87">
        <v>36.19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4.0204125662376988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13.006290780141846</v>
      </c>
      <c r="AL87">
        <v>0.34030464716006892</v>
      </c>
      <c r="AM87">
        <v>0</v>
      </c>
      <c r="AN87">
        <v>0</v>
      </c>
      <c r="AO87">
        <v>0</v>
      </c>
      <c r="AP87">
        <v>0.21844000000000005</v>
      </c>
      <c r="AQ87">
        <v>0</v>
      </c>
      <c r="AR87">
        <v>6.4639311594202891</v>
      </c>
      <c r="AS87">
        <v>2.626507582515611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688.24080962480343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97.142691231472497</v>
      </c>
      <c r="L88">
        <v>61.41</v>
      </c>
      <c r="M88">
        <v>0</v>
      </c>
      <c r="N88">
        <v>28.97</v>
      </c>
      <c r="O88">
        <v>48.660000000000004</v>
      </c>
      <c r="P88">
        <v>59.980000000000004</v>
      </c>
      <c r="Q88">
        <v>2.5100000000000002</v>
      </c>
      <c r="R88">
        <v>10.34366972477064</v>
      </c>
      <c r="S88">
        <v>6.44</v>
      </c>
      <c r="T88">
        <v>0</v>
      </c>
      <c r="U88">
        <v>264.96999999999997</v>
      </c>
      <c r="V88">
        <v>5.07</v>
      </c>
      <c r="W88">
        <v>8.07</v>
      </c>
      <c r="X88">
        <v>36.19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4.0204125662376988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13.006290780141846</v>
      </c>
      <c r="AL88">
        <v>0.34030464716006892</v>
      </c>
      <c r="AM88">
        <v>0</v>
      </c>
      <c r="AN88">
        <v>0</v>
      </c>
      <c r="AO88">
        <v>0</v>
      </c>
      <c r="AP88">
        <v>0.21844000000000005</v>
      </c>
      <c r="AQ88">
        <v>0</v>
      </c>
      <c r="AR88">
        <v>1.0768985507246378</v>
      </c>
      <c r="AS88">
        <v>2.626507582515611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651.04521508302321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109.26</v>
      </c>
      <c r="L89">
        <v>61.41</v>
      </c>
      <c r="M89">
        <v>0</v>
      </c>
      <c r="N89">
        <v>28.97</v>
      </c>
      <c r="O89">
        <v>48.660000000000004</v>
      </c>
      <c r="P89">
        <v>59.980000000000004</v>
      </c>
      <c r="Q89">
        <v>2.5467924528301884</v>
      </c>
      <c r="R89">
        <v>10.5</v>
      </c>
      <c r="S89">
        <v>6.53</v>
      </c>
      <c r="T89">
        <v>0</v>
      </c>
      <c r="U89">
        <v>264.96999999999997</v>
      </c>
      <c r="V89">
        <v>4.97744746283957</v>
      </c>
      <c r="W89">
        <v>8.17</v>
      </c>
      <c r="X89">
        <v>36.632571248069631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4.0204125662376988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13.006290780141846</v>
      </c>
      <c r="AL89">
        <v>0.34030464716006892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0.5384492753623189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661.56388752273949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95.68</v>
      </c>
      <c r="L90">
        <v>58.68</v>
      </c>
      <c r="M90">
        <v>0</v>
      </c>
      <c r="N90">
        <v>28.97</v>
      </c>
      <c r="O90">
        <v>48.660000000000004</v>
      </c>
      <c r="P90">
        <v>59.980000000000004</v>
      </c>
      <c r="Q90">
        <v>2.5467924528301884</v>
      </c>
      <c r="R90">
        <v>10.5</v>
      </c>
      <c r="S90">
        <v>6.53</v>
      </c>
      <c r="T90">
        <v>0</v>
      </c>
      <c r="U90">
        <v>264.96999999999997</v>
      </c>
      <c r="V90">
        <v>4.97744746283957</v>
      </c>
      <c r="W90">
        <v>8.17</v>
      </c>
      <c r="X90">
        <v>36.632571248069631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4.0204125662376988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13.006290780141846</v>
      </c>
      <c r="AL90">
        <v>0.34030464716006892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0.5384492753623189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645.25388752273943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85.653001892611812</v>
      </c>
      <c r="L91">
        <v>32.720946430637511</v>
      </c>
      <c r="M91">
        <v>0</v>
      </c>
      <c r="N91">
        <v>28.97</v>
      </c>
      <c r="O91">
        <v>48.660000000000004</v>
      </c>
      <c r="P91">
        <v>59.980000000000004</v>
      </c>
      <c r="Q91">
        <v>2</v>
      </c>
      <c r="R91">
        <v>5.9900000000000011</v>
      </c>
      <c r="S91">
        <v>3.8426759581881531</v>
      </c>
      <c r="T91">
        <v>0</v>
      </c>
      <c r="U91">
        <v>264.96999999999997</v>
      </c>
      <c r="V91">
        <v>5.1570631758679566</v>
      </c>
      <c r="W91">
        <v>8.0699999999999985</v>
      </c>
      <c r="X91">
        <v>36.75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4.0204125662376988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13.006290780141846</v>
      </c>
      <c r="AL91">
        <v>0.34030464716006892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0.5384492753623189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601.72076381630563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85.653001892611812</v>
      </c>
      <c r="L92">
        <v>32.720946430637511</v>
      </c>
      <c r="M92">
        <v>0</v>
      </c>
      <c r="N92">
        <v>28.97</v>
      </c>
      <c r="O92">
        <v>48.660000000000004</v>
      </c>
      <c r="P92">
        <v>59.980000000000004</v>
      </c>
      <c r="Q92">
        <v>1.9232107023411369</v>
      </c>
      <c r="R92">
        <v>5.76</v>
      </c>
      <c r="S92">
        <v>3.8426759581881531</v>
      </c>
      <c r="T92">
        <v>0</v>
      </c>
      <c r="U92">
        <v>264.96999999999997</v>
      </c>
      <c r="V92">
        <v>5.0570632617527558</v>
      </c>
      <c r="W92">
        <v>8.0699999999999985</v>
      </c>
      <c r="X92">
        <v>36.190000000000005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4.0204125662376988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13.006290780141846</v>
      </c>
      <c r="AL92">
        <v>0.34030464716006892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0.5384492753623189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600.75397460453155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85.653001892611812</v>
      </c>
      <c r="L93">
        <v>32.720946430637511</v>
      </c>
      <c r="M93">
        <v>0</v>
      </c>
      <c r="N93">
        <v>28.97</v>
      </c>
      <c r="O93">
        <v>48.660000000000004</v>
      </c>
      <c r="P93">
        <v>59.980000000000004</v>
      </c>
      <c r="Q93">
        <v>1.9232107023411369</v>
      </c>
      <c r="R93">
        <v>5.76</v>
      </c>
      <c r="S93">
        <v>3.8426759581881531</v>
      </c>
      <c r="T93">
        <v>0</v>
      </c>
      <c r="U93">
        <v>264.96999999999997</v>
      </c>
      <c r="V93">
        <v>5.0570632617527558</v>
      </c>
      <c r="W93">
        <v>8.0699999999999985</v>
      </c>
      <c r="X93">
        <v>36.190000000000005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4.0204125662376988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13.006290780141846</v>
      </c>
      <c r="AL93">
        <v>0.34030464716006892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0.5384492753623189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600.75397460453155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85.653001892611812</v>
      </c>
      <c r="L94">
        <v>32.720946430637511</v>
      </c>
      <c r="M94">
        <v>0</v>
      </c>
      <c r="N94">
        <v>28.97</v>
      </c>
      <c r="O94">
        <v>48.660000000000004</v>
      </c>
      <c r="P94">
        <v>59.980000000000004</v>
      </c>
      <c r="Q94">
        <v>1.9232107023411369</v>
      </c>
      <c r="R94">
        <v>5.76</v>
      </c>
      <c r="S94">
        <v>3.8426759581881531</v>
      </c>
      <c r="T94">
        <v>0</v>
      </c>
      <c r="U94">
        <v>264.96999999999997</v>
      </c>
      <c r="V94">
        <v>5.0570632617527558</v>
      </c>
      <c r="W94">
        <v>8.0699999999999985</v>
      </c>
      <c r="X94">
        <v>36.190000000000005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4.0204125662376988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13.006290780141846</v>
      </c>
      <c r="AL94">
        <v>0.34030464716006892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0.5384492753623189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600.75397460453155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85.653001892611812</v>
      </c>
      <c r="L95">
        <v>32.720946430637511</v>
      </c>
      <c r="M95">
        <v>0</v>
      </c>
      <c r="N95">
        <v>28.97</v>
      </c>
      <c r="O95">
        <v>48.660000000000004</v>
      </c>
      <c r="P95">
        <v>59.980000000000004</v>
      </c>
      <c r="Q95">
        <v>1.9232107023411369</v>
      </c>
      <c r="R95">
        <v>5.76</v>
      </c>
      <c r="S95">
        <v>3.8426759581881531</v>
      </c>
      <c r="T95">
        <v>0</v>
      </c>
      <c r="U95">
        <v>264.96999999999997</v>
      </c>
      <c r="V95">
        <v>5.0570632617527558</v>
      </c>
      <c r="W95">
        <v>8.0699999999999985</v>
      </c>
      <c r="X95">
        <v>36.190000000000005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4.0204125662376988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13.006290780141846</v>
      </c>
      <c r="AL95">
        <v>0.34030464716006892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0.94228623188405791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601.15781156105334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85.653001892611812</v>
      </c>
      <c r="L96">
        <v>32.720946430637511</v>
      </c>
      <c r="M96">
        <v>0</v>
      </c>
      <c r="N96">
        <v>28.97</v>
      </c>
      <c r="O96">
        <v>48.660000000000004</v>
      </c>
      <c r="P96">
        <v>59.980000000000004</v>
      </c>
      <c r="Q96">
        <v>1.9232107023411369</v>
      </c>
      <c r="R96">
        <v>5.76</v>
      </c>
      <c r="S96">
        <v>3.8426759581881531</v>
      </c>
      <c r="T96">
        <v>0</v>
      </c>
      <c r="U96">
        <v>264.96999999999997</v>
      </c>
      <c r="V96">
        <v>5.0570632617527558</v>
      </c>
      <c r="W96">
        <v>8.0699999999999985</v>
      </c>
      <c r="X96">
        <v>36.190000000000005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4.0204125662376988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13.006290780141846</v>
      </c>
      <c r="AL96">
        <v>0.34030464716006892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0.94228623188405791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601.15781156105334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85.653001892611812</v>
      </c>
      <c r="L97">
        <v>32.720946430637511</v>
      </c>
      <c r="M97">
        <v>0</v>
      </c>
      <c r="N97">
        <v>28.97</v>
      </c>
      <c r="O97">
        <v>48.660000000000004</v>
      </c>
      <c r="P97">
        <v>59.980000000000004</v>
      </c>
      <c r="Q97">
        <v>1.9232107023411369</v>
      </c>
      <c r="R97">
        <v>5.76</v>
      </c>
      <c r="S97">
        <v>3.8426759581881531</v>
      </c>
      <c r="T97">
        <v>0</v>
      </c>
      <c r="U97">
        <v>264.96999999999997</v>
      </c>
      <c r="V97">
        <v>2.9219440745672434</v>
      </c>
      <c r="W97">
        <v>8.0699999999999985</v>
      </c>
      <c r="X97">
        <v>36.190000000000005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4.0204125662376988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13.006290780141846</v>
      </c>
      <c r="AL97">
        <v>0.34030464716006892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0.94228623188405791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599.02269237386781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85.653001892611812</v>
      </c>
      <c r="L98">
        <v>32.720946430637511</v>
      </c>
      <c r="M98">
        <v>0</v>
      </c>
      <c r="N98">
        <v>28.97</v>
      </c>
      <c r="O98">
        <v>48.660000000000004</v>
      </c>
      <c r="P98">
        <v>59.980000000000004</v>
      </c>
      <c r="Q98">
        <v>1.9232107023411369</v>
      </c>
      <c r="R98">
        <v>5.76</v>
      </c>
      <c r="S98">
        <v>3.8426759581881531</v>
      </c>
      <c r="T98">
        <v>0</v>
      </c>
      <c r="U98">
        <v>264.96999999999997</v>
      </c>
      <c r="V98">
        <v>2.9219440745672434</v>
      </c>
      <c r="W98">
        <v>8.0699999999999985</v>
      </c>
      <c r="X98">
        <v>36.190000000000005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4.0204125662376988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13.006290780141846</v>
      </c>
      <c r="AL98">
        <v>0.34030464716006892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0.94228623188405791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599.02269237386781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2.6187266529949009</v>
      </c>
      <c r="L99">
        <f t="shared" si="2"/>
        <v>1.0639840871248725</v>
      </c>
      <c r="M99">
        <f t="shared" si="2"/>
        <v>0</v>
      </c>
      <c r="N99">
        <f t="shared" si="2"/>
        <v>0.69511199852507288</v>
      </c>
      <c r="O99">
        <f t="shared" si="2"/>
        <v>1.1678399999999984</v>
      </c>
      <c r="P99">
        <f t="shared" si="2"/>
        <v>1.4394705726643835</v>
      </c>
      <c r="Q99">
        <f t="shared" si="2"/>
        <v>5.1171633454905587E-2</v>
      </c>
      <c r="R99">
        <f t="shared" si="2"/>
        <v>0.1802343957468944</v>
      </c>
      <c r="S99">
        <f t="shared" si="2"/>
        <v>0.1161628684546531</v>
      </c>
      <c r="T99">
        <f t="shared" si="2"/>
        <v>0</v>
      </c>
      <c r="U99">
        <f t="shared" si="2"/>
        <v>6.8896219759927133</v>
      </c>
      <c r="V99">
        <f t="shared" si="2"/>
        <v>9.4935697371738001E-2</v>
      </c>
      <c r="W99">
        <f t="shared" si="2"/>
        <v>0.15875576652785586</v>
      </c>
      <c r="X99">
        <f t="shared" si="2"/>
        <v>0.68022860462217816</v>
      </c>
      <c r="Y99">
        <f t="shared" si="2"/>
        <v>0</v>
      </c>
      <c r="Z99">
        <f t="shared" si="2"/>
        <v>1.074547E-2</v>
      </c>
      <c r="AA99">
        <f t="shared" si="2"/>
        <v>2.0589928797468359E-2</v>
      </c>
      <c r="AB99">
        <f t="shared" si="2"/>
        <v>2.5993201800450116E-2</v>
      </c>
      <c r="AC99">
        <f t="shared" si="2"/>
        <v>1.9495046725302341E-2</v>
      </c>
      <c r="AD99">
        <f t="shared" si="2"/>
        <v>2.4171365442846326E-2</v>
      </c>
      <c r="AE99">
        <f t="shared" si="2"/>
        <v>8.1413354466313467E-2</v>
      </c>
      <c r="AF99">
        <f t="shared" si="2"/>
        <v>0</v>
      </c>
      <c r="AG99">
        <f t="shared" si="2"/>
        <v>0</v>
      </c>
      <c r="AH99">
        <f t="shared" si="2"/>
        <v>0.1386508628299894</v>
      </c>
      <c r="AI99">
        <f t="shared" si="2"/>
        <v>1.3014539277297725E-2</v>
      </c>
      <c r="AJ99">
        <f t="shared" si="2"/>
        <v>0</v>
      </c>
      <c r="AK99">
        <f t="shared" si="2"/>
        <v>0.31215097872340442</v>
      </c>
      <c r="AL99">
        <f t="shared" si="2"/>
        <v>3.969120395869196E-2</v>
      </c>
      <c r="AM99">
        <f t="shared" si="2"/>
        <v>5.8550112528132029E-3</v>
      </c>
      <c r="AN99">
        <f t="shared" si="2"/>
        <v>0</v>
      </c>
      <c r="AO99">
        <f t="shared" si="2"/>
        <v>0</v>
      </c>
      <c r="AP99">
        <f t="shared" si="2"/>
        <v>7.0535800000000159E-3</v>
      </c>
      <c r="AQ99">
        <f t="shared" si="2"/>
        <v>0</v>
      </c>
      <c r="AR99">
        <f t="shared" si="2"/>
        <v>2.8468600543478245E-2</v>
      </c>
      <c r="AS99">
        <f t="shared" si="2"/>
        <v>2.9963523639607522E-2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15.913500920937825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</v>
      </c>
      <c r="L3">
        <v>308.09000000000003</v>
      </c>
      <c r="M3">
        <v>14.91</v>
      </c>
      <c r="N3">
        <v>35.003823882879935</v>
      </c>
      <c r="O3">
        <v>0</v>
      </c>
      <c r="P3">
        <v>37.11999999999999</v>
      </c>
      <c r="Q3">
        <v>1.6627852348993286</v>
      </c>
      <c r="R3">
        <v>6.87</v>
      </c>
      <c r="S3">
        <v>4.2730369843527738</v>
      </c>
      <c r="T3">
        <v>0</v>
      </c>
      <c r="U3">
        <v>16.399386227544909</v>
      </c>
      <c r="V3">
        <v>3.57</v>
      </c>
      <c r="W3">
        <v>5.57</v>
      </c>
      <c r="X3">
        <v>24.04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4.8568501135503404</v>
      </c>
      <c r="AF3">
        <v>2.61696247464503</v>
      </c>
      <c r="AG3">
        <v>12.907076000000002</v>
      </c>
      <c r="AH3">
        <v>0</v>
      </c>
      <c r="AI3">
        <v>0</v>
      </c>
      <c r="AJ3">
        <v>0</v>
      </c>
      <c r="AK3">
        <v>15.710049645390072</v>
      </c>
      <c r="AL3">
        <v>0</v>
      </c>
      <c r="AM3">
        <v>0</v>
      </c>
      <c r="AN3">
        <v>0</v>
      </c>
      <c r="AO3">
        <v>0</v>
      </c>
      <c r="AP3">
        <v>1.6966040000000004</v>
      </c>
      <c r="AQ3">
        <v>0</v>
      </c>
      <c r="AR3">
        <v>0.32826902173913047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501.84497293379729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</v>
      </c>
      <c r="L4">
        <v>308.09000000000003</v>
      </c>
      <c r="M4">
        <v>14.91</v>
      </c>
      <c r="N4">
        <v>35.003823882879935</v>
      </c>
      <c r="O4">
        <v>0</v>
      </c>
      <c r="P4">
        <v>20.412182420872544</v>
      </c>
      <c r="Q4">
        <v>1.6627852348993286</v>
      </c>
      <c r="R4">
        <v>6.87</v>
      </c>
      <c r="S4">
        <v>4.2730369843527738</v>
      </c>
      <c r="T4">
        <v>0</v>
      </c>
      <c r="U4">
        <v>17.059999999999999</v>
      </c>
      <c r="V4">
        <v>3.373049773755656</v>
      </c>
      <c r="W4">
        <v>5.57</v>
      </c>
      <c r="X4">
        <v>24.04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4.8568501135503404</v>
      </c>
      <c r="AF4">
        <v>2.61696247464503</v>
      </c>
      <c r="AG4">
        <v>12.907076000000002</v>
      </c>
      <c r="AH4">
        <v>0</v>
      </c>
      <c r="AI4">
        <v>0</v>
      </c>
      <c r="AJ4">
        <v>0</v>
      </c>
      <c r="AK4">
        <v>15.710049645390072</v>
      </c>
      <c r="AL4">
        <v>0</v>
      </c>
      <c r="AM4">
        <v>0</v>
      </c>
      <c r="AN4">
        <v>0</v>
      </c>
      <c r="AO4">
        <v>0</v>
      </c>
      <c r="AP4">
        <v>1.6966040000000004</v>
      </c>
      <c r="AQ4">
        <v>0</v>
      </c>
      <c r="AR4">
        <v>0.32826902173913047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485.60081890088065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</v>
      </c>
      <c r="L5">
        <v>308.09000000000003</v>
      </c>
      <c r="M5">
        <v>14.91</v>
      </c>
      <c r="N5">
        <v>35.003823882879935</v>
      </c>
      <c r="O5">
        <v>0</v>
      </c>
      <c r="P5">
        <v>20.412182420872544</v>
      </c>
      <c r="Q5">
        <v>1.6627852348993286</v>
      </c>
      <c r="R5">
        <v>6.87</v>
      </c>
      <c r="S5">
        <v>4.2730369843527738</v>
      </c>
      <c r="T5">
        <v>0</v>
      </c>
      <c r="U5">
        <v>17.720613573407203</v>
      </c>
      <c r="V5">
        <v>3.373049773755656</v>
      </c>
      <c r="W5">
        <v>5.57</v>
      </c>
      <c r="X5">
        <v>24.04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4.8568501135503404</v>
      </c>
      <c r="AF5">
        <v>2.61696247464503</v>
      </c>
      <c r="AG5">
        <v>12.907076000000002</v>
      </c>
      <c r="AH5">
        <v>0</v>
      </c>
      <c r="AI5">
        <v>0</v>
      </c>
      <c r="AJ5">
        <v>0</v>
      </c>
      <c r="AK5">
        <v>15.710049645390072</v>
      </c>
      <c r="AL5">
        <v>0</v>
      </c>
      <c r="AM5">
        <v>0</v>
      </c>
      <c r="AN5">
        <v>0</v>
      </c>
      <c r="AO5">
        <v>0</v>
      </c>
      <c r="AP5">
        <v>1.6966040000000004</v>
      </c>
      <c r="AQ5">
        <v>0</v>
      </c>
      <c r="AR5">
        <v>0.32826902173913047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486.26143247428786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</v>
      </c>
      <c r="L6">
        <v>308.09000000000003</v>
      </c>
      <c r="M6">
        <v>14.91</v>
      </c>
      <c r="N6">
        <v>35.003823882879935</v>
      </c>
      <c r="O6">
        <v>0</v>
      </c>
      <c r="P6">
        <v>20.412182420872544</v>
      </c>
      <c r="Q6">
        <v>1.6627852348993286</v>
      </c>
      <c r="R6">
        <v>6.87</v>
      </c>
      <c r="S6">
        <v>4.2730369843527738</v>
      </c>
      <c r="T6">
        <v>0</v>
      </c>
      <c r="U6">
        <v>18.389386222548563</v>
      </c>
      <c r="V6">
        <v>3.373049773755656</v>
      </c>
      <c r="W6">
        <v>5.57</v>
      </c>
      <c r="X6">
        <v>24.04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4.8568501135503404</v>
      </c>
      <c r="AF6">
        <v>2.61696247464503</v>
      </c>
      <c r="AG6">
        <v>12.907076000000002</v>
      </c>
      <c r="AH6">
        <v>0</v>
      </c>
      <c r="AI6">
        <v>0</v>
      </c>
      <c r="AJ6">
        <v>0</v>
      </c>
      <c r="AK6">
        <v>15.710049645390072</v>
      </c>
      <c r="AL6">
        <v>0</v>
      </c>
      <c r="AM6">
        <v>0</v>
      </c>
      <c r="AN6">
        <v>0</v>
      </c>
      <c r="AO6">
        <v>0</v>
      </c>
      <c r="AP6">
        <v>1.6966040000000004</v>
      </c>
      <c r="AQ6">
        <v>0</v>
      </c>
      <c r="AR6">
        <v>0.32826902173913047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486.93020512342923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</v>
      </c>
      <c r="L7">
        <v>308.09000000000003</v>
      </c>
      <c r="M7">
        <v>14.91</v>
      </c>
      <c r="N7">
        <v>35.003823882879935</v>
      </c>
      <c r="O7">
        <v>0</v>
      </c>
      <c r="P7">
        <v>20.412182420872544</v>
      </c>
      <c r="Q7">
        <v>1.6627852348993286</v>
      </c>
      <c r="R7">
        <v>6.87</v>
      </c>
      <c r="S7">
        <v>4.2730369843527738</v>
      </c>
      <c r="T7">
        <v>0</v>
      </c>
      <c r="U7">
        <v>19.05</v>
      </c>
      <c r="V7">
        <v>3.373049773755656</v>
      </c>
      <c r="W7">
        <v>5.57</v>
      </c>
      <c r="X7">
        <v>24.94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4.8568501135503404</v>
      </c>
      <c r="AF7">
        <v>2.61696247464503</v>
      </c>
      <c r="AG7">
        <v>12.907076000000002</v>
      </c>
      <c r="AH7">
        <v>0</v>
      </c>
      <c r="AI7">
        <v>0</v>
      </c>
      <c r="AJ7">
        <v>0</v>
      </c>
      <c r="AK7">
        <v>15.710049645390072</v>
      </c>
      <c r="AL7">
        <v>0</v>
      </c>
      <c r="AM7">
        <v>0</v>
      </c>
      <c r="AN7">
        <v>0</v>
      </c>
      <c r="AO7">
        <v>0</v>
      </c>
      <c r="AP7">
        <v>1.6966040000000004</v>
      </c>
      <c r="AQ7">
        <v>0</v>
      </c>
      <c r="AR7">
        <v>0.32826902173913047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488.49081890088064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</v>
      </c>
      <c r="L8">
        <v>308.09000000000003</v>
      </c>
      <c r="M8">
        <v>14.91</v>
      </c>
      <c r="N8">
        <v>35.003823882879935</v>
      </c>
      <c r="O8">
        <v>0</v>
      </c>
      <c r="P8">
        <v>20.412182420872544</v>
      </c>
      <c r="Q8">
        <v>1.6627852348993286</v>
      </c>
      <c r="R8">
        <v>6.87</v>
      </c>
      <c r="S8">
        <v>4.2730369843527738</v>
      </c>
      <c r="T8">
        <v>0</v>
      </c>
      <c r="U8">
        <v>19.710000000000004</v>
      </c>
      <c r="V8">
        <v>3.373049773755656</v>
      </c>
      <c r="W8">
        <v>5.57</v>
      </c>
      <c r="X8">
        <v>24.94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4.8568501135503404</v>
      </c>
      <c r="AF8">
        <v>2.61696247464503</v>
      </c>
      <c r="AG8">
        <v>12.907076000000002</v>
      </c>
      <c r="AH8">
        <v>0</v>
      </c>
      <c r="AI8">
        <v>0</v>
      </c>
      <c r="AJ8">
        <v>0</v>
      </c>
      <c r="AK8">
        <v>15.710049645390072</v>
      </c>
      <c r="AL8">
        <v>0</v>
      </c>
      <c r="AM8">
        <v>0</v>
      </c>
      <c r="AN8">
        <v>0</v>
      </c>
      <c r="AO8">
        <v>0</v>
      </c>
      <c r="AP8">
        <v>1.6966040000000004</v>
      </c>
      <c r="AQ8">
        <v>0</v>
      </c>
      <c r="AR8">
        <v>0.32826902173913047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489.15081890088061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</v>
      </c>
      <c r="L9">
        <v>308.09000000000003</v>
      </c>
      <c r="M9">
        <v>14.91</v>
      </c>
      <c r="N9">
        <v>35.003823882879935</v>
      </c>
      <c r="O9">
        <v>0</v>
      </c>
      <c r="P9">
        <v>20.412182420872544</v>
      </c>
      <c r="Q9">
        <v>1.6627852348993286</v>
      </c>
      <c r="R9">
        <v>6.87</v>
      </c>
      <c r="S9">
        <v>4.2730369843527738</v>
      </c>
      <c r="T9">
        <v>0</v>
      </c>
      <c r="U9">
        <v>20.560000000000002</v>
      </c>
      <c r="V9">
        <v>3.373049773755656</v>
      </c>
      <c r="W9">
        <v>5.57</v>
      </c>
      <c r="X9">
        <v>24.94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4.8568501135503404</v>
      </c>
      <c r="AF9">
        <v>2.61696247464503</v>
      </c>
      <c r="AG9">
        <v>12.907076000000002</v>
      </c>
      <c r="AH9">
        <v>0</v>
      </c>
      <c r="AI9">
        <v>0</v>
      </c>
      <c r="AJ9">
        <v>0</v>
      </c>
      <c r="AK9">
        <v>15.710049645390072</v>
      </c>
      <c r="AL9">
        <v>0</v>
      </c>
      <c r="AM9">
        <v>0</v>
      </c>
      <c r="AN9">
        <v>0</v>
      </c>
      <c r="AO9">
        <v>0</v>
      </c>
      <c r="AP9">
        <v>1.6966040000000004</v>
      </c>
      <c r="AQ9">
        <v>0</v>
      </c>
      <c r="AR9">
        <v>0.32826902173913047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490.00081890088063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</v>
      </c>
      <c r="L10">
        <v>308.09000000000003</v>
      </c>
      <c r="M10">
        <v>14.91</v>
      </c>
      <c r="N10">
        <v>35.003823882879935</v>
      </c>
      <c r="O10">
        <v>0</v>
      </c>
      <c r="P10">
        <v>20.412182420872544</v>
      </c>
      <c r="Q10">
        <v>1.6627852348993286</v>
      </c>
      <c r="R10">
        <v>6.87</v>
      </c>
      <c r="S10">
        <v>4.2730369843527738</v>
      </c>
      <c r="T10">
        <v>0</v>
      </c>
      <c r="U10">
        <v>21.219386456947898</v>
      </c>
      <c r="V10">
        <v>3.373049773755656</v>
      </c>
      <c r="W10">
        <v>5.57</v>
      </c>
      <c r="X10">
        <v>24.94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4.8568501135503404</v>
      </c>
      <c r="AF10">
        <v>2.61696247464503</v>
      </c>
      <c r="AG10">
        <v>12.907076000000002</v>
      </c>
      <c r="AH10">
        <v>0</v>
      </c>
      <c r="AI10">
        <v>0</v>
      </c>
      <c r="AJ10">
        <v>0</v>
      </c>
      <c r="AK10">
        <v>15.710049645390072</v>
      </c>
      <c r="AL10">
        <v>0</v>
      </c>
      <c r="AM10">
        <v>0</v>
      </c>
      <c r="AN10">
        <v>0</v>
      </c>
      <c r="AO10">
        <v>0</v>
      </c>
      <c r="AP10">
        <v>1.6966040000000004</v>
      </c>
      <c r="AQ10">
        <v>0</v>
      </c>
      <c r="AR10">
        <v>0.32826902173913047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490.66020535782854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</v>
      </c>
      <c r="L11">
        <v>308.09000000000003</v>
      </c>
      <c r="M11">
        <v>14.91</v>
      </c>
      <c r="N11">
        <v>35.003823882879935</v>
      </c>
      <c r="O11">
        <v>0</v>
      </c>
      <c r="P11">
        <v>20.412182420872544</v>
      </c>
      <c r="Q11">
        <v>1.6627852348993286</v>
      </c>
      <c r="R11">
        <v>6.87</v>
      </c>
      <c r="S11">
        <v>4.2730369843527738</v>
      </c>
      <c r="T11">
        <v>0</v>
      </c>
      <c r="U11">
        <v>21.880000000000003</v>
      </c>
      <c r="V11">
        <v>3.373049773755656</v>
      </c>
      <c r="W11">
        <v>5.57</v>
      </c>
      <c r="X11">
        <v>24.94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4.8568501135503404</v>
      </c>
      <c r="AF11">
        <v>2.61696247464503</v>
      </c>
      <c r="AG11">
        <v>12.907076000000002</v>
      </c>
      <c r="AH11">
        <v>0</v>
      </c>
      <c r="AI11">
        <v>0</v>
      </c>
      <c r="AJ11">
        <v>0</v>
      </c>
      <c r="AK11">
        <v>15.710049645390072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0.32826902173913047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489.62421490088065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</v>
      </c>
      <c r="L12">
        <v>308.09000000000003</v>
      </c>
      <c r="M12">
        <v>14.91</v>
      </c>
      <c r="N12">
        <v>35.003823882879935</v>
      </c>
      <c r="O12">
        <v>0</v>
      </c>
      <c r="P12">
        <v>20.412182420872544</v>
      </c>
      <c r="Q12">
        <v>1.6627852348993286</v>
      </c>
      <c r="R12">
        <v>6.87</v>
      </c>
      <c r="S12">
        <v>4.2730369843527738</v>
      </c>
      <c r="T12">
        <v>0</v>
      </c>
      <c r="U12">
        <v>22.55</v>
      </c>
      <c r="V12">
        <v>3.373049773755656</v>
      </c>
      <c r="W12">
        <v>5.57</v>
      </c>
      <c r="X12">
        <v>24.94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4.8568501135503404</v>
      </c>
      <c r="AF12">
        <v>2.61696247464503</v>
      </c>
      <c r="AG12">
        <v>12.907076000000002</v>
      </c>
      <c r="AH12">
        <v>0</v>
      </c>
      <c r="AI12">
        <v>0</v>
      </c>
      <c r="AJ12">
        <v>0</v>
      </c>
      <c r="AK12">
        <v>15.710049645390072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0.32826902173913047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490.29421490088066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</v>
      </c>
      <c r="L13">
        <v>308.09000000000003</v>
      </c>
      <c r="M13">
        <v>14.91</v>
      </c>
      <c r="N13">
        <v>35.003823882879935</v>
      </c>
      <c r="O13">
        <v>0</v>
      </c>
      <c r="P13">
        <v>20.412182420872544</v>
      </c>
      <c r="Q13">
        <v>1.6627852348993286</v>
      </c>
      <c r="R13">
        <v>6.87</v>
      </c>
      <c r="S13">
        <v>4.2730369843527738</v>
      </c>
      <c r="T13">
        <v>0</v>
      </c>
      <c r="U13">
        <v>23.21</v>
      </c>
      <c r="V13">
        <v>3.373049773755656</v>
      </c>
      <c r="W13">
        <v>5.57</v>
      </c>
      <c r="X13">
        <v>24.94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4.8568501135503404</v>
      </c>
      <c r="AF13">
        <v>2.61696247464503</v>
      </c>
      <c r="AG13">
        <v>12.907076000000002</v>
      </c>
      <c r="AH13">
        <v>0</v>
      </c>
      <c r="AI13">
        <v>0</v>
      </c>
      <c r="AJ13">
        <v>0</v>
      </c>
      <c r="AK13">
        <v>15.710049645390072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0.32826902173913047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490.95421490088063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</v>
      </c>
      <c r="L14">
        <v>308.09000000000003</v>
      </c>
      <c r="M14">
        <v>14.91</v>
      </c>
      <c r="N14">
        <v>35.003823882879935</v>
      </c>
      <c r="O14">
        <v>0</v>
      </c>
      <c r="P14">
        <v>20.412182420872544</v>
      </c>
      <c r="Q14">
        <v>1.6627852348993286</v>
      </c>
      <c r="R14">
        <v>6.87</v>
      </c>
      <c r="S14">
        <v>4.2730369843527738</v>
      </c>
      <c r="T14">
        <v>0</v>
      </c>
      <c r="U14">
        <v>23.87</v>
      </c>
      <c r="V14">
        <v>3.373049773755656</v>
      </c>
      <c r="W14">
        <v>5.57</v>
      </c>
      <c r="X14">
        <v>24.94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4.8568501135503404</v>
      </c>
      <c r="AF14">
        <v>2.61696247464503</v>
      </c>
      <c r="AG14">
        <v>12.907076000000002</v>
      </c>
      <c r="AH14">
        <v>0</v>
      </c>
      <c r="AI14">
        <v>0</v>
      </c>
      <c r="AJ14">
        <v>0</v>
      </c>
      <c r="AK14">
        <v>15.710049645390072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0.32826902173913047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491.61421490088065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</v>
      </c>
      <c r="L15">
        <v>308.09000000000003</v>
      </c>
      <c r="M15">
        <v>14.1</v>
      </c>
      <c r="N15">
        <v>33.979999999999997</v>
      </c>
      <c r="O15">
        <v>0</v>
      </c>
      <c r="P15">
        <v>20.411957042861253</v>
      </c>
      <c r="Q15">
        <v>1.6627852348993286</v>
      </c>
      <c r="R15">
        <v>6.87</v>
      </c>
      <c r="S15">
        <v>4.2730369843527738</v>
      </c>
      <c r="T15">
        <v>0</v>
      </c>
      <c r="U15">
        <v>24.210000000000004</v>
      </c>
      <c r="V15">
        <v>3.373049773755656</v>
      </c>
      <c r="W15">
        <v>5.57</v>
      </c>
      <c r="X15">
        <v>24.94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4.8568501135503404</v>
      </c>
      <c r="AF15">
        <v>2.61696247464503</v>
      </c>
      <c r="AG15">
        <v>12.907076000000002</v>
      </c>
      <c r="AH15">
        <v>0</v>
      </c>
      <c r="AI15">
        <v>0</v>
      </c>
      <c r="AJ15">
        <v>0</v>
      </c>
      <c r="AK15">
        <v>15.710049645390072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0.32826902173913047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490.12016563998941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</v>
      </c>
      <c r="L16">
        <v>308.09000000000003</v>
      </c>
      <c r="M16">
        <v>14.91</v>
      </c>
      <c r="N16">
        <v>35</v>
      </c>
      <c r="O16">
        <v>0</v>
      </c>
      <c r="P16">
        <v>20.411957042861253</v>
      </c>
      <c r="Q16">
        <v>1.6627852348993286</v>
      </c>
      <c r="R16">
        <v>6.87</v>
      </c>
      <c r="S16">
        <v>4.2730369843527738</v>
      </c>
      <c r="T16">
        <v>0</v>
      </c>
      <c r="U16">
        <v>24.210000000000004</v>
      </c>
      <c r="V16">
        <v>3.373049773755656</v>
      </c>
      <c r="W16">
        <v>5.57</v>
      </c>
      <c r="X16">
        <v>24.94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4.8568501135503404</v>
      </c>
      <c r="AF16">
        <v>2.61696247464503</v>
      </c>
      <c r="AG16">
        <v>12.907076000000002</v>
      </c>
      <c r="AH16">
        <v>0</v>
      </c>
      <c r="AI16">
        <v>0</v>
      </c>
      <c r="AJ16">
        <v>0</v>
      </c>
      <c r="AK16">
        <v>15.710049645390072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0.32826902173913047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491.95016563998939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</v>
      </c>
      <c r="L17">
        <v>308.09000000000003</v>
      </c>
      <c r="M17">
        <v>14.91</v>
      </c>
      <c r="N17">
        <v>35</v>
      </c>
      <c r="O17">
        <v>0</v>
      </c>
      <c r="P17">
        <v>20.411957042861253</v>
      </c>
      <c r="Q17">
        <v>1.6627852348993286</v>
      </c>
      <c r="R17">
        <v>6.87</v>
      </c>
      <c r="S17">
        <v>4.2730369843527738</v>
      </c>
      <c r="T17">
        <v>0</v>
      </c>
      <c r="U17">
        <v>24.210000000000004</v>
      </c>
      <c r="V17">
        <v>3.373049773755656</v>
      </c>
      <c r="W17">
        <v>5.57</v>
      </c>
      <c r="X17">
        <v>24.94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4.8568501135503404</v>
      </c>
      <c r="AF17">
        <v>2.61696247464503</v>
      </c>
      <c r="AG17">
        <v>12.907076000000002</v>
      </c>
      <c r="AH17">
        <v>0</v>
      </c>
      <c r="AI17">
        <v>0</v>
      </c>
      <c r="AJ17">
        <v>0</v>
      </c>
      <c r="AK17">
        <v>15.710049645390072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0.32826902173913047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491.95016563998939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</v>
      </c>
      <c r="L18">
        <v>308.09000000000003</v>
      </c>
      <c r="M18">
        <v>14.91</v>
      </c>
      <c r="N18">
        <v>35</v>
      </c>
      <c r="O18">
        <v>0</v>
      </c>
      <c r="P18">
        <v>20.411957042861253</v>
      </c>
      <c r="Q18">
        <v>1.6627852348993286</v>
      </c>
      <c r="R18">
        <v>6.87</v>
      </c>
      <c r="S18">
        <v>4.2730369843527738</v>
      </c>
      <c r="T18">
        <v>0</v>
      </c>
      <c r="U18">
        <v>24.210000000000004</v>
      </c>
      <c r="V18">
        <v>3.373049773755656</v>
      </c>
      <c r="W18">
        <v>5.57</v>
      </c>
      <c r="X18">
        <v>24.94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4.8568501135503404</v>
      </c>
      <c r="AF18">
        <v>2.61696247464503</v>
      </c>
      <c r="AG18">
        <v>12.907076000000002</v>
      </c>
      <c r="AH18">
        <v>0</v>
      </c>
      <c r="AI18">
        <v>0</v>
      </c>
      <c r="AJ18">
        <v>0</v>
      </c>
      <c r="AK18">
        <v>15.710049645390072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0.32826902173913047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491.95016563998939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</v>
      </c>
      <c r="L19">
        <v>308.09000000000003</v>
      </c>
      <c r="M19">
        <v>27.12</v>
      </c>
      <c r="N19">
        <v>35</v>
      </c>
      <c r="O19">
        <v>0</v>
      </c>
      <c r="P19">
        <v>20.411957042861253</v>
      </c>
      <c r="Q19">
        <v>1.6627852348993286</v>
      </c>
      <c r="R19">
        <v>6.87</v>
      </c>
      <c r="S19">
        <v>4.2730369843527738</v>
      </c>
      <c r="T19">
        <v>0</v>
      </c>
      <c r="U19">
        <v>24.210000000000004</v>
      </c>
      <c r="V19">
        <v>3.373049773755656</v>
      </c>
      <c r="W19">
        <v>5.57</v>
      </c>
      <c r="X19">
        <v>24.94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4.8568501135503404</v>
      </c>
      <c r="AF19">
        <v>2.61696247464503</v>
      </c>
      <c r="AG19">
        <v>12.907076000000002</v>
      </c>
      <c r="AH19">
        <v>0</v>
      </c>
      <c r="AI19">
        <v>0</v>
      </c>
      <c r="AJ19">
        <v>0</v>
      </c>
      <c r="AK19">
        <v>15.710049645390072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0.32826902173913047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504.16016563998937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</v>
      </c>
      <c r="L20">
        <v>308.09000000000003</v>
      </c>
      <c r="M20">
        <v>27.12</v>
      </c>
      <c r="N20">
        <v>35</v>
      </c>
      <c r="O20">
        <v>0</v>
      </c>
      <c r="P20">
        <v>20.411957042861253</v>
      </c>
      <c r="Q20">
        <v>1.6627852348993286</v>
      </c>
      <c r="R20">
        <v>6.87</v>
      </c>
      <c r="S20">
        <v>4.2730369843527738</v>
      </c>
      <c r="T20">
        <v>0</v>
      </c>
      <c r="U20">
        <v>24.210000000000004</v>
      </c>
      <c r="V20">
        <v>3.373049773755656</v>
      </c>
      <c r="W20">
        <v>5.57</v>
      </c>
      <c r="X20">
        <v>24.94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4.8568501135503404</v>
      </c>
      <c r="AF20">
        <v>2.61696247464503</v>
      </c>
      <c r="AG20">
        <v>12.907076000000002</v>
      </c>
      <c r="AH20">
        <v>0</v>
      </c>
      <c r="AI20">
        <v>0</v>
      </c>
      <c r="AJ20">
        <v>0</v>
      </c>
      <c r="AK20">
        <v>15.710049645390072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0.32826902173913047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504.16016563998937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</v>
      </c>
      <c r="L21">
        <v>308.09000000000003</v>
      </c>
      <c r="M21">
        <v>27.12</v>
      </c>
      <c r="N21">
        <v>35</v>
      </c>
      <c r="O21">
        <v>0</v>
      </c>
      <c r="P21">
        <v>20.411957042861253</v>
      </c>
      <c r="Q21">
        <v>1.6627852348993286</v>
      </c>
      <c r="R21">
        <v>6.87</v>
      </c>
      <c r="S21">
        <v>4.2730369843527738</v>
      </c>
      <c r="T21">
        <v>0</v>
      </c>
      <c r="U21">
        <v>24.210000000000004</v>
      </c>
      <c r="V21">
        <v>3.373049773755656</v>
      </c>
      <c r="W21">
        <v>5.57</v>
      </c>
      <c r="X21">
        <v>24.94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4.8568501135503404</v>
      </c>
      <c r="AF21">
        <v>2.61696247464503</v>
      </c>
      <c r="AG21">
        <v>12.907076000000002</v>
      </c>
      <c r="AH21">
        <v>0</v>
      </c>
      <c r="AI21">
        <v>0</v>
      </c>
      <c r="AJ21">
        <v>0</v>
      </c>
      <c r="AK21">
        <v>15.710049645390072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0.32826902173913047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504.16016563998937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</v>
      </c>
      <c r="L22">
        <v>308.09000000000003</v>
      </c>
      <c r="M22">
        <v>27.12</v>
      </c>
      <c r="N22">
        <v>35</v>
      </c>
      <c r="O22">
        <v>0</v>
      </c>
      <c r="P22">
        <v>20.411957042861253</v>
      </c>
      <c r="Q22">
        <v>1.6627852348993286</v>
      </c>
      <c r="R22">
        <v>6.87</v>
      </c>
      <c r="S22">
        <v>4.2730369843527738</v>
      </c>
      <c r="T22">
        <v>0</v>
      </c>
      <c r="U22">
        <v>24.210000000000004</v>
      </c>
      <c r="V22">
        <v>3.373049773755656</v>
      </c>
      <c r="W22">
        <v>5.57</v>
      </c>
      <c r="X22">
        <v>24.94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4.8568501135503404</v>
      </c>
      <c r="AF22">
        <v>2.61696247464503</v>
      </c>
      <c r="AG22">
        <v>12.907076000000002</v>
      </c>
      <c r="AH22">
        <v>0</v>
      </c>
      <c r="AI22">
        <v>0</v>
      </c>
      <c r="AJ22">
        <v>0</v>
      </c>
      <c r="AK22">
        <v>15.710049645390072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0.32826902173913047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504.16016563998937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</v>
      </c>
      <c r="L23">
        <v>308.09000000000003</v>
      </c>
      <c r="M23">
        <v>27.12</v>
      </c>
      <c r="N23">
        <v>35</v>
      </c>
      <c r="O23">
        <v>0</v>
      </c>
      <c r="P23">
        <v>20.411957042861253</v>
      </c>
      <c r="Q23">
        <v>1.6628231292517006</v>
      </c>
      <c r="R23">
        <v>6.92</v>
      </c>
      <c r="S23">
        <v>4.2830725053840633</v>
      </c>
      <c r="T23">
        <v>0</v>
      </c>
      <c r="U23">
        <v>24.210000000000004</v>
      </c>
      <c r="V23">
        <v>3.373049773755656</v>
      </c>
      <c r="W23">
        <v>5.6</v>
      </c>
      <c r="X23">
        <v>24.94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4.8568501135503404</v>
      </c>
      <c r="AF23">
        <v>2.61696247464503</v>
      </c>
      <c r="AG23">
        <v>12.907076000000002</v>
      </c>
      <c r="AH23">
        <v>0</v>
      </c>
      <c r="AI23">
        <v>0</v>
      </c>
      <c r="AJ23">
        <v>0</v>
      </c>
      <c r="AK23">
        <v>15.710049645390072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0.32826902173913047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504.25023905537307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</v>
      </c>
      <c r="L24">
        <v>308.09000000000003</v>
      </c>
      <c r="M24">
        <v>27.12</v>
      </c>
      <c r="N24">
        <v>35</v>
      </c>
      <c r="O24">
        <v>0</v>
      </c>
      <c r="P24">
        <v>37.120000000000005</v>
      </c>
      <c r="Q24">
        <v>1.6628231292517006</v>
      </c>
      <c r="R24">
        <v>6.92</v>
      </c>
      <c r="S24">
        <v>4.2830725053840633</v>
      </c>
      <c r="T24">
        <v>0</v>
      </c>
      <c r="U24">
        <v>24.210000000000004</v>
      </c>
      <c r="V24">
        <v>3.373049773755656</v>
      </c>
      <c r="W24">
        <v>9.9344569120287236</v>
      </c>
      <c r="X24">
        <v>43.714591386554616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4.8568501135503404</v>
      </c>
      <c r="AF24">
        <v>2.61696247464503</v>
      </c>
      <c r="AG24">
        <v>12.907076000000002</v>
      </c>
      <c r="AH24">
        <v>0</v>
      </c>
      <c r="AI24">
        <v>0</v>
      </c>
      <c r="AJ24">
        <v>0</v>
      </c>
      <c r="AK24">
        <v>15.710049645390072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0.32826902173913047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544.06733031109513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</v>
      </c>
      <c r="L25">
        <v>308.09000000000003</v>
      </c>
      <c r="M25">
        <v>27.12</v>
      </c>
      <c r="N25">
        <v>35</v>
      </c>
      <c r="O25">
        <v>0</v>
      </c>
      <c r="P25">
        <v>37.120000000000005</v>
      </c>
      <c r="Q25">
        <v>1.6628231292517006</v>
      </c>
      <c r="R25">
        <v>6.92</v>
      </c>
      <c r="S25">
        <v>4.2830725053840633</v>
      </c>
      <c r="T25">
        <v>0</v>
      </c>
      <c r="U25">
        <v>24.210000000000004</v>
      </c>
      <c r="V25">
        <v>3.373049773755656</v>
      </c>
      <c r="W25">
        <v>9.9265472878998597</v>
      </c>
      <c r="X25">
        <v>43.71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4.8568501135503404</v>
      </c>
      <c r="AF25">
        <v>2.61696247464503</v>
      </c>
      <c r="AG25">
        <v>12.907076000000002</v>
      </c>
      <c r="AH25">
        <v>6.8938054910242874</v>
      </c>
      <c r="AI25">
        <v>0</v>
      </c>
      <c r="AJ25">
        <v>0</v>
      </c>
      <c r="AK25">
        <v>15.710049645390072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0.32826902173913047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550.94863479143589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</v>
      </c>
      <c r="L26">
        <v>307.43</v>
      </c>
      <c r="M26">
        <v>27.12</v>
      </c>
      <c r="N26">
        <v>35</v>
      </c>
      <c r="O26">
        <v>0</v>
      </c>
      <c r="P26">
        <v>37.120000000000005</v>
      </c>
      <c r="Q26">
        <v>1.6621200510855683</v>
      </c>
      <c r="R26">
        <v>6.8699999999999992</v>
      </c>
      <c r="S26">
        <v>4.277760334903193</v>
      </c>
      <c r="T26">
        <v>0</v>
      </c>
      <c r="U26">
        <v>24.210000000000004</v>
      </c>
      <c r="V26">
        <v>3.3699999999999997</v>
      </c>
      <c r="W26">
        <v>9.93656767955801</v>
      </c>
      <c r="X26">
        <v>43.71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4.8568501135503404</v>
      </c>
      <c r="AF26">
        <v>2.61696247464503</v>
      </c>
      <c r="AG26">
        <v>12.907076000000002</v>
      </c>
      <c r="AH26">
        <v>6.8938054910242874</v>
      </c>
      <c r="AI26">
        <v>0</v>
      </c>
      <c r="AJ26">
        <v>0</v>
      </c>
      <c r="AK26">
        <v>15.710049645390072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4.3998761904761894</v>
      </c>
      <c r="AR26">
        <v>0.32826902173913047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554.63946635116758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</v>
      </c>
      <c r="L27">
        <v>307.43</v>
      </c>
      <c r="M27">
        <v>27.12</v>
      </c>
      <c r="N27">
        <v>35</v>
      </c>
      <c r="O27">
        <v>0</v>
      </c>
      <c r="P27">
        <v>37.120000000000005</v>
      </c>
      <c r="Q27">
        <v>2.89</v>
      </c>
      <c r="R27">
        <v>11.976541570438799</v>
      </c>
      <c r="S27">
        <v>7.78</v>
      </c>
      <c r="T27">
        <v>0</v>
      </c>
      <c r="U27">
        <v>24.210000000000004</v>
      </c>
      <c r="V27">
        <v>5.73</v>
      </c>
      <c r="W27">
        <v>9.8269329173166931</v>
      </c>
      <c r="X27">
        <v>42.59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4.8568501135503404</v>
      </c>
      <c r="AF27">
        <v>2.61696247464503</v>
      </c>
      <c r="AG27">
        <v>12.907076000000002</v>
      </c>
      <c r="AH27">
        <v>13.790678986272441</v>
      </c>
      <c r="AI27">
        <v>1.1260816967792615</v>
      </c>
      <c r="AJ27">
        <v>0</v>
      </c>
      <c r="AK27">
        <v>15.710049645390072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4.3998761904761894</v>
      </c>
      <c r="AR27">
        <v>0.32826902173913047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573.62944796540376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</v>
      </c>
      <c r="L28">
        <v>307.42</v>
      </c>
      <c r="M28">
        <v>27.12</v>
      </c>
      <c r="N28">
        <v>35</v>
      </c>
      <c r="O28">
        <v>0</v>
      </c>
      <c r="P28">
        <v>37.120000000000005</v>
      </c>
      <c r="Q28">
        <v>3.03</v>
      </c>
      <c r="R28">
        <v>12.496542185338866</v>
      </c>
      <c r="S28">
        <v>7.78</v>
      </c>
      <c r="T28">
        <v>0</v>
      </c>
      <c r="U28">
        <v>24.210000000000004</v>
      </c>
      <c r="V28">
        <v>6.13</v>
      </c>
      <c r="W28">
        <v>9.9299999999999979</v>
      </c>
      <c r="X28">
        <v>43.71</v>
      </c>
      <c r="Y28">
        <v>0</v>
      </c>
      <c r="Z28">
        <v>0</v>
      </c>
      <c r="AA28">
        <v>0</v>
      </c>
      <c r="AB28">
        <v>0.98184546136534123</v>
      </c>
      <c r="AC28">
        <v>0</v>
      </c>
      <c r="AD28">
        <v>2.3348470855412571</v>
      </c>
      <c r="AE28">
        <v>4.8568501135503404</v>
      </c>
      <c r="AF28">
        <v>2.61696247464503</v>
      </c>
      <c r="AG28">
        <v>12.907076000000002</v>
      </c>
      <c r="AH28">
        <v>20.681416473072865</v>
      </c>
      <c r="AI28">
        <v>4.8786645718774544</v>
      </c>
      <c r="AJ28">
        <v>0</v>
      </c>
      <c r="AK28">
        <v>15.710049645390072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8.8028206349206339</v>
      </c>
      <c r="AR28">
        <v>0.32826902173913047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594.26547301623668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4.74</v>
      </c>
      <c r="L29">
        <v>374.66999999999996</v>
      </c>
      <c r="M29">
        <v>27.12</v>
      </c>
      <c r="N29">
        <v>35</v>
      </c>
      <c r="O29">
        <v>0</v>
      </c>
      <c r="P29">
        <v>37.120000000000005</v>
      </c>
      <c r="Q29">
        <v>3.03</v>
      </c>
      <c r="R29">
        <v>12.496542185338866</v>
      </c>
      <c r="S29">
        <v>7.78</v>
      </c>
      <c r="T29">
        <v>0</v>
      </c>
      <c r="U29">
        <v>24.210000000000004</v>
      </c>
      <c r="V29">
        <v>6.13</v>
      </c>
      <c r="W29">
        <v>9.9299999999999979</v>
      </c>
      <c r="X29">
        <v>43.71</v>
      </c>
      <c r="Y29">
        <v>0</v>
      </c>
      <c r="Z29">
        <v>0.64738636363636359</v>
      </c>
      <c r="AA29">
        <v>3.5399071729957803</v>
      </c>
      <c r="AB29">
        <v>3.8813578394598642</v>
      </c>
      <c r="AC29">
        <v>2.8503243285691848</v>
      </c>
      <c r="AD29">
        <v>2.3348470855412571</v>
      </c>
      <c r="AE29">
        <v>9.7137002271006807</v>
      </c>
      <c r="AF29">
        <v>2.61696247464503</v>
      </c>
      <c r="AG29">
        <v>12.907076000000002</v>
      </c>
      <c r="AH29">
        <v>27.57522196409715</v>
      </c>
      <c r="AI29">
        <v>4.8786645718774544</v>
      </c>
      <c r="AJ29">
        <v>0</v>
      </c>
      <c r="AK29">
        <v>15.710049645390072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13.202696825396822</v>
      </c>
      <c r="AR29">
        <v>0.32826902173913047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687.39313505458335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4.4699219323064021</v>
      </c>
      <c r="L30">
        <v>458.13</v>
      </c>
      <c r="M30">
        <v>27.12</v>
      </c>
      <c r="N30">
        <v>35</v>
      </c>
      <c r="O30">
        <v>0</v>
      </c>
      <c r="P30">
        <v>37.120000000000005</v>
      </c>
      <c r="Q30">
        <v>3.03</v>
      </c>
      <c r="R30">
        <v>12.493863524791358</v>
      </c>
      <c r="S30">
        <v>7.78</v>
      </c>
      <c r="T30">
        <v>0</v>
      </c>
      <c r="U30">
        <v>24.210000000000004</v>
      </c>
      <c r="V30">
        <v>6.13</v>
      </c>
      <c r="W30">
        <v>9.9299999999999979</v>
      </c>
      <c r="X30">
        <v>43.71</v>
      </c>
      <c r="Y30">
        <v>0</v>
      </c>
      <c r="Z30">
        <v>3.844431818181818</v>
      </c>
      <c r="AA30">
        <v>3.610459915611814</v>
      </c>
      <c r="AB30">
        <v>7.7627156789197285</v>
      </c>
      <c r="AC30">
        <v>5.712921313020261</v>
      </c>
      <c r="AD30">
        <v>8.0783868281604843</v>
      </c>
      <c r="AE30">
        <v>9.7137002271006807</v>
      </c>
      <c r="AF30">
        <v>2.9053498985801216</v>
      </c>
      <c r="AG30">
        <v>12.907076000000002</v>
      </c>
      <c r="AH30">
        <v>34.472095459345304</v>
      </c>
      <c r="AI30">
        <v>4.8786645718774544</v>
      </c>
      <c r="AJ30">
        <v>0</v>
      </c>
      <c r="AK30">
        <v>15.710049645390072</v>
      </c>
      <c r="AL30">
        <v>0</v>
      </c>
      <c r="AM30">
        <v>2.3288147036759188</v>
      </c>
      <c r="AN30">
        <v>0</v>
      </c>
      <c r="AO30">
        <v>0</v>
      </c>
      <c r="AP30">
        <v>0</v>
      </c>
      <c r="AQ30">
        <v>18.345090476190471</v>
      </c>
      <c r="AR30">
        <v>0.32826902173913047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800.99194036368669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8.8501368867165731</v>
      </c>
      <c r="L31">
        <v>497.5</v>
      </c>
      <c r="M31">
        <v>27.12</v>
      </c>
      <c r="N31">
        <v>35</v>
      </c>
      <c r="O31">
        <v>0</v>
      </c>
      <c r="P31">
        <v>37.120000000000005</v>
      </c>
      <c r="Q31">
        <v>3.03</v>
      </c>
      <c r="R31">
        <v>12.493863524791358</v>
      </c>
      <c r="S31">
        <v>7.78</v>
      </c>
      <c r="T31">
        <v>0</v>
      </c>
      <c r="U31">
        <v>24.210000000000004</v>
      </c>
      <c r="V31">
        <v>6.13</v>
      </c>
      <c r="W31">
        <v>9.9299999999999979</v>
      </c>
      <c r="X31">
        <v>43.71</v>
      </c>
      <c r="Y31">
        <v>0</v>
      </c>
      <c r="Z31">
        <v>3.844431818181818</v>
      </c>
      <c r="AA31">
        <v>8.2822784810126571</v>
      </c>
      <c r="AB31">
        <v>7.7627156789197285</v>
      </c>
      <c r="AC31">
        <v>5.712921313020261</v>
      </c>
      <c r="AD31">
        <v>8.0783868281604843</v>
      </c>
      <c r="AE31">
        <v>9.7137002271006807</v>
      </c>
      <c r="AF31">
        <v>2.9053498985801216</v>
      </c>
      <c r="AG31">
        <v>12.907076000000002</v>
      </c>
      <c r="AH31">
        <v>34.472095459345304</v>
      </c>
      <c r="AI31">
        <v>4.8786645718774544</v>
      </c>
      <c r="AJ31">
        <v>0</v>
      </c>
      <c r="AK31">
        <v>15.710049645390072</v>
      </c>
      <c r="AL31">
        <v>0</v>
      </c>
      <c r="AM31">
        <v>2.3288147036759188</v>
      </c>
      <c r="AN31">
        <v>0</v>
      </c>
      <c r="AO31">
        <v>0</v>
      </c>
      <c r="AP31">
        <v>0</v>
      </c>
      <c r="AQ31">
        <v>18.345090476190471</v>
      </c>
      <c r="AR31">
        <v>0.39269565217391306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849.47840051393234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8.9802737178998715</v>
      </c>
      <c r="L32">
        <v>499.14</v>
      </c>
      <c r="M32">
        <v>27.12</v>
      </c>
      <c r="N32">
        <v>35</v>
      </c>
      <c r="O32">
        <v>0</v>
      </c>
      <c r="P32">
        <v>37.120000000000005</v>
      </c>
      <c r="Q32">
        <v>3.03</v>
      </c>
      <c r="R32">
        <v>12.493863524791358</v>
      </c>
      <c r="S32">
        <v>7.78</v>
      </c>
      <c r="T32">
        <v>0</v>
      </c>
      <c r="U32">
        <v>24.210000000000004</v>
      </c>
      <c r="V32">
        <v>6.13</v>
      </c>
      <c r="W32">
        <v>9.9299999999999979</v>
      </c>
      <c r="X32">
        <v>43.71</v>
      </c>
      <c r="Y32">
        <v>0</v>
      </c>
      <c r="Z32">
        <v>3.844431818181818</v>
      </c>
      <c r="AA32">
        <v>8.2822784810126571</v>
      </c>
      <c r="AB32">
        <v>7.7627156789197285</v>
      </c>
      <c r="AC32">
        <v>5.712921313020261</v>
      </c>
      <c r="AD32">
        <v>8.0783868281604843</v>
      </c>
      <c r="AE32">
        <v>9.7137002271006807</v>
      </c>
      <c r="AF32">
        <v>2.9053498985801216</v>
      </c>
      <c r="AG32">
        <v>12.907076000000002</v>
      </c>
      <c r="AH32">
        <v>34.472095459345304</v>
      </c>
      <c r="AI32">
        <v>4.8786645718774544</v>
      </c>
      <c r="AJ32">
        <v>0</v>
      </c>
      <c r="AK32">
        <v>15.710049645390072</v>
      </c>
      <c r="AL32">
        <v>0</v>
      </c>
      <c r="AM32">
        <v>2.3288147036759188</v>
      </c>
      <c r="AN32">
        <v>0</v>
      </c>
      <c r="AO32">
        <v>0</v>
      </c>
      <c r="AP32">
        <v>0</v>
      </c>
      <c r="AQ32">
        <v>18.345090476190471</v>
      </c>
      <c r="AR32">
        <v>0.39269565217391306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851.24853734511566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8.9802737178998715</v>
      </c>
      <c r="L33">
        <v>499.14</v>
      </c>
      <c r="M33">
        <v>27.12</v>
      </c>
      <c r="N33">
        <v>35</v>
      </c>
      <c r="O33">
        <v>0</v>
      </c>
      <c r="P33">
        <v>37.120000000000005</v>
      </c>
      <c r="Q33">
        <v>3.03</v>
      </c>
      <c r="R33">
        <v>12.493863524791358</v>
      </c>
      <c r="S33">
        <v>7.78</v>
      </c>
      <c r="T33">
        <v>0</v>
      </c>
      <c r="U33">
        <v>24.210000000000004</v>
      </c>
      <c r="V33">
        <v>6.13</v>
      </c>
      <c r="W33">
        <v>9.9299999999999979</v>
      </c>
      <c r="X33">
        <v>43.71</v>
      </c>
      <c r="Y33">
        <v>0</v>
      </c>
      <c r="Z33">
        <v>3.844431818181818</v>
      </c>
      <c r="AA33">
        <v>8.2822784810126571</v>
      </c>
      <c r="AB33">
        <v>7.7627156789197285</v>
      </c>
      <c r="AC33">
        <v>5.712921313020261</v>
      </c>
      <c r="AD33">
        <v>8.0783868281604843</v>
      </c>
      <c r="AE33">
        <v>9.7137002271006807</v>
      </c>
      <c r="AF33">
        <v>2.9053498985801216</v>
      </c>
      <c r="AG33">
        <v>12.907076000000002</v>
      </c>
      <c r="AH33">
        <v>34.472095459345304</v>
      </c>
      <c r="AI33">
        <v>4.8786645718774544</v>
      </c>
      <c r="AJ33">
        <v>0</v>
      </c>
      <c r="AK33">
        <v>15.710049645390072</v>
      </c>
      <c r="AL33">
        <v>0</v>
      </c>
      <c r="AM33">
        <v>2.4147261815453862</v>
      </c>
      <c r="AN33">
        <v>0</v>
      </c>
      <c r="AO33">
        <v>0</v>
      </c>
      <c r="AP33">
        <v>1.6966040000000004</v>
      </c>
      <c r="AQ33">
        <v>18.345090476190471</v>
      </c>
      <c r="AR33">
        <v>7.8078940217391297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860.44625119255033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8.9802737178998715</v>
      </c>
      <c r="L34">
        <v>499.14</v>
      </c>
      <c r="M34">
        <v>27.12</v>
      </c>
      <c r="N34">
        <v>35</v>
      </c>
      <c r="O34">
        <v>0</v>
      </c>
      <c r="P34">
        <v>37.120000000000005</v>
      </c>
      <c r="Q34">
        <v>3.03</v>
      </c>
      <c r="R34">
        <v>12.493863524791358</v>
      </c>
      <c r="S34">
        <v>7.78</v>
      </c>
      <c r="T34">
        <v>0</v>
      </c>
      <c r="U34">
        <v>24.210000000000004</v>
      </c>
      <c r="V34">
        <v>6.13</v>
      </c>
      <c r="W34">
        <v>9.9299999999999979</v>
      </c>
      <c r="X34">
        <v>43.71</v>
      </c>
      <c r="Y34">
        <v>0</v>
      </c>
      <c r="Z34">
        <v>3.844431818181818</v>
      </c>
      <c r="AA34">
        <v>8.2822784810126571</v>
      </c>
      <c r="AB34">
        <v>7.7627156789197285</v>
      </c>
      <c r="AC34">
        <v>5.712921313020261</v>
      </c>
      <c r="AD34">
        <v>8.0783868281604843</v>
      </c>
      <c r="AE34">
        <v>9.7137002271006807</v>
      </c>
      <c r="AF34">
        <v>2.9053498985801216</v>
      </c>
      <c r="AG34">
        <v>12.907076000000002</v>
      </c>
      <c r="AH34">
        <v>34.472095459345304</v>
      </c>
      <c r="AI34">
        <v>1.0493731343283583</v>
      </c>
      <c r="AJ34">
        <v>0</v>
      </c>
      <c r="AK34">
        <v>15.710049645390072</v>
      </c>
      <c r="AL34">
        <v>0</v>
      </c>
      <c r="AM34">
        <v>2.4147261815453862</v>
      </c>
      <c r="AN34">
        <v>0</v>
      </c>
      <c r="AO34">
        <v>0</v>
      </c>
      <c r="AP34">
        <v>1.6966040000000004</v>
      </c>
      <c r="AQ34">
        <v>18.345090476190471</v>
      </c>
      <c r="AR34">
        <v>7.8078940217391297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856.61695975500118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8.9802737178998715</v>
      </c>
      <c r="L35">
        <v>461.4</v>
      </c>
      <c r="M35">
        <v>27.12</v>
      </c>
      <c r="N35">
        <v>35</v>
      </c>
      <c r="O35">
        <v>0</v>
      </c>
      <c r="P35">
        <v>37.120000000000005</v>
      </c>
      <c r="Q35">
        <v>3.03</v>
      </c>
      <c r="R35">
        <v>12.493863524791358</v>
      </c>
      <c r="S35">
        <v>7.78</v>
      </c>
      <c r="T35">
        <v>0</v>
      </c>
      <c r="U35">
        <v>24.210000000000004</v>
      </c>
      <c r="V35">
        <v>6.13</v>
      </c>
      <c r="W35">
        <v>9.9299999999999979</v>
      </c>
      <c r="X35">
        <v>43.71</v>
      </c>
      <c r="Y35">
        <v>0</v>
      </c>
      <c r="Z35">
        <v>3.844431818181818</v>
      </c>
      <c r="AA35">
        <v>8.2822784810126571</v>
      </c>
      <c r="AB35">
        <v>7.7627156789197285</v>
      </c>
      <c r="AC35">
        <v>5.712921313020261</v>
      </c>
      <c r="AD35">
        <v>8.0783868281604843</v>
      </c>
      <c r="AE35">
        <v>9.7137002271006807</v>
      </c>
      <c r="AF35">
        <v>2.9053498985801216</v>
      </c>
      <c r="AG35">
        <v>12.907076000000002</v>
      </c>
      <c r="AH35">
        <v>27.57522196409715</v>
      </c>
      <c r="AI35">
        <v>0</v>
      </c>
      <c r="AJ35">
        <v>0</v>
      </c>
      <c r="AK35">
        <v>15.710049645390072</v>
      </c>
      <c r="AL35">
        <v>0</v>
      </c>
      <c r="AM35">
        <v>2.4147261815453862</v>
      </c>
      <c r="AN35">
        <v>0</v>
      </c>
      <c r="AO35">
        <v>0</v>
      </c>
      <c r="AP35">
        <v>1.6966040000000004</v>
      </c>
      <c r="AQ35">
        <v>18.345090476190471</v>
      </c>
      <c r="AR35">
        <v>7.8078940217391297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810.93071312542475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8.9802737178998715</v>
      </c>
      <c r="L36">
        <v>461.4</v>
      </c>
      <c r="M36">
        <v>27.12</v>
      </c>
      <c r="N36">
        <v>35</v>
      </c>
      <c r="O36">
        <v>0</v>
      </c>
      <c r="P36">
        <v>37.120000000000005</v>
      </c>
      <c r="Q36">
        <v>3.03</v>
      </c>
      <c r="R36">
        <v>12.493863524791358</v>
      </c>
      <c r="S36">
        <v>7.78</v>
      </c>
      <c r="T36">
        <v>0</v>
      </c>
      <c r="U36">
        <v>24.210000000000004</v>
      </c>
      <c r="V36">
        <v>6.13</v>
      </c>
      <c r="W36">
        <v>9.9299999999999979</v>
      </c>
      <c r="X36">
        <v>43.71</v>
      </c>
      <c r="Y36">
        <v>0</v>
      </c>
      <c r="Z36">
        <v>3.844431818181818</v>
      </c>
      <c r="AA36">
        <v>8.2822784810126571</v>
      </c>
      <c r="AB36">
        <v>7.7627156789197285</v>
      </c>
      <c r="AC36">
        <v>5.712921313020261</v>
      </c>
      <c r="AD36">
        <v>5.3845685087055264</v>
      </c>
      <c r="AE36">
        <v>9.7137002271006807</v>
      </c>
      <c r="AF36">
        <v>2.9053498985801216</v>
      </c>
      <c r="AG36">
        <v>12.907076000000002</v>
      </c>
      <c r="AH36">
        <v>27.57522196409715</v>
      </c>
      <c r="AI36">
        <v>0</v>
      </c>
      <c r="AJ36">
        <v>0</v>
      </c>
      <c r="AK36">
        <v>15.710049645390072</v>
      </c>
      <c r="AL36">
        <v>0</v>
      </c>
      <c r="AM36">
        <v>2.4147261815453862</v>
      </c>
      <c r="AN36">
        <v>0</v>
      </c>
      <c r="AO36">
        <v>0</v>
      </c>
      <c r="AP36">
        <v>1.6966040000000004</v>
      </c>
      <c r="AQ36">
        <v>18.345090476190471</v>
      </c>
      <c r="AR36">
        <v>1.3008043478260871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801.72980513205687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8.9802737178998715</v>
      </c>
      <c r="L37">
        <v>461.4</v>
      </c>
      <c r="M37">
        <v>27.12</v>
      </c>
      <c r="N37">
        <v>35</v>
      </c>
      <c r="O37">
        <v>0</v>
      </c>
      <c r="P37">
        <v>37.120000000000005</v>
      </c>
      <c r="Q37">
        <v>3.03</v>
      </c>
      <c r="R37">
        <v>12.493863524791358</v>
      </c>
      <c r="S37">
        <v>7.78</v>
      </c>
      <c r="T37">
        <v>0</v>
      </c>
      <c r="U37">
        <v>24.210000000000004</v>
      </c>
      <c r="V37">
        <v>6.13</v>
      </c>
      <c r="W37">
        <v>9.9299999999999979</v>
      </c>
      <c r="X37">
        <v>43.71</v>
      </c>
      <c r="Y37">
        <v>0</v>
      </c>
      <c r="Z37">
        <v>0.64738636363636359</v>
      </c>
      <c r="AA37">
        <v>3.5399071729957803</v>
      </c>
      <c r="AB37">
        <v>3.8813578394598642</v>
      </c>
      <c r="AC37">
        <v>2.8503243285691848</v>
      </c>
      <c r="AD37">
        <v>2.3348470855412571</v>
      </c>
      <c r="AE37">
        <v>4.8568501135503404</v>
      </c>
      <c r="AF37">
        <v>2.61696247464503</v>
      </c>
      <c r="AG37">
        <v>12.907076000000002</v>
      </c>
      <c r="AH37">
        <v>20.681416473072865</v>
      </c>
      <c r="AI37">
        <v>0</v>
      </c>
      <c r="AJ37">
        <v>0</v>
      </c>
      <c r="AK37">
        <v>15.710049645390072</v>
      </c>
      <c r="AL37">
        <v>0</v>
      </c>
      <c r="AM37">
        <v>0</v>
      </c>
      <c r="AN37">
        <v>0</v>
      </c>
      <c r="AO37">
        <v>0</v>
      </c>
      <c r="AP37">
        <v>0.26384800000000008</v>
      </c>
      <c r="AQ37">
        <v>18.345090476190471</v>
      </c>
      <c r="AR37">
        <v>0.97560326086956517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767.78498582540749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8.9802737178998715</v>
      </c>
      <c r="L38">
        <v>461.4</v>
      </c>
      <c r="M38">
        <v>27.12</v>
      </c>
      <c r="N38">
        <v>35</v>
      </c>
      <c r="O38">
        <v>0</v>
      </c>
      <c r="P38">
        <v>37.120000000000005</v>
      </c>
      <c r="Q38">
        <v>3.03</v>
      </c>
      <c r="R38">
        <v>12.493863524791358</v>
      </c>
      <c r="S38">
        <v>7.78</v>
      </c>
      <c r="T38">
        <v>0</v>
      </c>
      <c r="U38">
        <v>24.210000000000004</v>
      </c>
      <c r="V38">
        <v>6.13</v>
      </c>
      <c r="W38">
        <v>9.9299999999999979</v>
      </c>
      <c r="X38">
        <v>43.71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4.8568501135503404</v>
      </c>
      <c r="AF38">
        <v>2.61696247464503</v>
      </c>
      <c r="AG38">
        <v>12.907076000000002</v>
      </c>
      <c r="AH38">
        <v>20.681416473072865</v>
      </c>
      <c r="AI38">
        <v>0</v>
      </c>
      <c r="AJ38">
        <v>0</v>
      </c>
      <c r="AK38">
        <v>15.710049645390072</v>
      </c>
      <c r="AL38">
        <v>0</v>
      </c>
      <c r="AM38">
        <v>0</v>
      </c>
      <c r="AN38">
        <v>0</v>
      </c>
      <c r="AO38">
        <v>0</v>
      </c>
      <c r="AP38">
        <v>0.26384800000000008</v>
      </c>
      <c r="AQ38">
        <v>13.202696825396822</v>
      </c>
      <c r="AR38">
        <v>0.65040217391304356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749.06356829745505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8.9802737178998715</v>
      </c>
      <c r="L39">
        <v>431.89</v>
      </c>
      <c r="M39">
        <v>27.12</v>
      </c>
      <c r="N39">
        <v>35</v>
      </c>
      <c r="O39">
        <v>0</v>
      </c>
      <c r="P39">
        <v>37.120000000000005</v>
      </c>
      <c r="Q39">
        <v>3.03</v>
      </c>
      <c r="R39">
        <v>12.493863524791358</v>
      </c>
      <c r="S39">
        <v>7.78</v>
      </c>
      <c r="T39">
        <v>0</v>
      </c>
      <c r="U39">
        <v>24.210000000000004</v>
      </c>
      <c r="V39">
        <v>6.13</v>
      </c>
      <c r="W39">
        <v>9.9299999999999979</v>
      </c>
      <c r="X39">
        <v>43.71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4.8568501135503404</v>
      </c>
      <c r="AF39">
        <v>2.61696247464503</v>
      </c>
      <c r="AG39">
        <v>12.907076000000002</v>
      </c>
      <c r="AH39">
        <v>13.790678986272441</v>
      </c>
      <c r="AI39">
        <v>0</v>
      </c>
      <c r="AJ39">
        <v>0</v>
      </c>
      <c r="AK39">
        <v>15.710049645390072</v>
      </c>
      <c r="AL39">
        <v>0</v>
      </c>
      <c r="AM39">
        <v>0</v>
      </c>
      <c r="AN39">
        <v>0</v>
      </c>
      <c r="AO39">
        <v>0</v>
      </c>
      <c r="AP39">
        <v>0.26384800000000008</v>
      </c>
      <c r="AQ39">
        <v>13.202696825396822</v>
      </c>
      <c r="AR39">
        <v>0.65040217391304356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712.66283081065467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8.9802737178998715</v>
      </c>
      <c r="L40">
        <v>431.89</v>
      </c>
      <c r="M40">
        <v>27.12</v>
      </c>
      <c r="N40">
        <v>35</v>
      </c>
      <c r="O40">
        <v>0</v>
      </c>
      <c r="P40">
        <v>37.120000000000005</v>
      </c>
      <c r="Q40">
        <v>3.03</v>
      </c>
      <c r="R40">
        <v>12.493863524791358</v>
      </c>
      <c r="S40">
        <v>7.78</v>
      </c>
      <c r="T40">
        <v>0</v>
      </c>
      <c r="U40">
        <v>24.210000000000004</v>
      </c>
      <c r="V40">
        <v>6.1300000000000008</v>
      </c>
      <c r="W40">
        <v>9.9299999999999979</v>
      </c>
      <c r="X40">
        <v>43.71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4.8568501135503404</v>
      </c>
      <c r="AF40">
        <v>2.61696247464503</v>
      </c>
      <c r="AG40">
        <v>12.907076000000002</v>
      </c>
      <c r="AH40">
        <v>13.790678986272441</v>
      </c>
      <c r="AI40">
        <v>0</v>
      </c>
      <c r="AJ40">
        <v>0</v>
      </c>
      <c r="AK40">
        <v>15.710049645390072</v>
      </c>
      <c r="AL40">
        <v>0</v>
      </c>
      <c r="AM40">
        <v>0</v>
      </c>
      <c r="AN40">
        <v>0</v>
      </c>
      <c r="AO40">
        <v>0</v>
      </c>
      <c r="AP40">
        <v>0.26384800000000008</v>
      </c>
      <c r="AQ40">
        <v>9.1740793650793631</v>
      </c>
      <c r="AR40">
        <v>0.65040217391304356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708.63421335033718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8.9802737178998715</v>
      </c>
      <c r="L41">
        <v>431.89</v>
      </c>
      <c r="M41">
        <v>27.12</v>
      </c>
      <c r="N41">
        <v>35</v>
      </c>
      <c r="O41">
        <v>0</v>
      </c>
      <c r="P41">
        <v>37.120000000000005</v>
      </c>
      <c r="Q41">
        <v>3.03</v>
      </c>
      <c r="R41">
        <v>12.493863524791358</v>
      </c>
      <c r="S41">
        <v>7.78</v>
      </c>
      <c r="T41">
        <v>0</v>
      </c>
      <c r="U41">
        <v>24.210000000000004</v>
      </c>
      <c r="V41">
        <v>6.13</v>
      </c>
      <c r="W41">
        <v>9.9299999999999979</v>
      </c>
      <c r="X41">
        <v>43.71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2.61696247464503</v>
      </c>
      <c r="AG41">
        <v>12.907076000000002</v>
      </c>
      <c r="AH41">
        <v>13.790678986272441</v>
      </c>
      <c r="AI41">
        <v>0</v>
      </c>
      <c r="AJ41">
        <v>0</v>
      </c>
      <c r="AK41">
        <v>15.710049645390072</v>
      </c>
      <c r="AL41">
        <v>0</v>
      </c>
      <c r="AM41">
        <v>0</v>
      </c>
      <c r="AN41">
        <v>0</v>
      </c>
      <c r="AO41">
        <v>0</v>
      </c>
      <c r="AP41">
        <v>0.26384800000000008</v>
      </c>
      <c r="AQ41">
        <v>9.1740793650793631</v>
      </c>
      <c r="AR41">
        <v>7.8078940217391297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710.93485508461299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4.9500759307266335</v>
      </c>
      <c r="L42">
        <v>431.89</v>
      </c>
      <c r="M42">
        <v>27.12</v>
      </c>
      <c r="N42">
        <v>35</v>
      </c>
      <c r="O42">
        <v>0</v>
      </c>
      <c r="P42">
        <v>37.120000000000005</v>
      </c>
      <c r="Q42">
        <v>3.03</v>
      </c>
      <c r="R42">
        <v>12.493863524791358</v>
      </c>
      <c r="S42">
        <v>7.78</v>
      </c>
      <c r="T42">
        <v>0</v>
      </c>
      <c r="U42">
        <v>24.210000000000004</v>
      </c>
      <c r="V42">
        <v>6.13</v>
      </c>
      <c r="W42">
        <v>9.9299999999999979</v>
      </c>
      <c r="X42">
        <v>43.71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2.61696247464503</v>
      </c>
      <c r="AG42">
        <v>12.907076000000002</v>
      </c>
      <c r="AH42">
        <v>13.790678986272441</v>
      </c>
      <c r="AI42">
        <v>0</v>
      </c>
      <c r="AJ42">
        <v>0</v>
      </c>
      <c r="AK42">
        <v>15.710049645390072</v>
      </c>
      <c r="AL42">
        <v>0</v>
      </c>
      <c r="AM42">
        <v>0</v>
      </c>
      <c r="AN42">
        <v>0</v>
      </c>
      <c r="AO42">
        <v>0</v>
      </c>
      <c r="AP42">
        <v>0.26384800000000008</v>
      </c>
      <c r="AQ42">
        <v>4.3998761904761894</v>
      </c>
      <c r="AR42">
        <v>7.8078940217391297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702.13045412283668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8.9801499365524595</v>
      </c>
      <c r="L43">
        <v>403.32</v>
      </c>
      <c r="M43">
        <v>27.12</v>
      </c>
      <c r="N43">
        <v>35</v>
      </c>
      <c r="O43">
        <v>0</v>
      </c>
      <c r="P43">
        <v>37.120000000000005</v>
      </c>
      <c r="Q43">
        <v>3.03</v>
      </c>
      <c r="R43">
        <v>12.493863524791358</v>
      </c>
      <c r="S43">
        <v>7.78</v>
      </c>
      <c r="T43">
        <v>0</v>
      </c>
      <c r="U43">
        <v>24.210000000000004</v>
      </c>
      <c r="V43">
        <v>6.13</v>
      </c>
      <c r="W43">
        <v>9.9299999999999979</v>
      </c>
      <c r="X43">
        <v>43.71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2.61696247464503</v>
      </c>
      <c r="AG43">
        <v>12.907076000000002</v>
      </c>
      <c r="AH43">
        <v>6.8938054910242874</v>
      </c>
      <c r="AI43">
        <v>0</v>
      </c>
      <c r="AJ43">
        <v>0</v>
      </c>
      <c r="AK43">
        <v>15.710049645390072</v>
      </c>
      <c r="AL43">
        <v>0</v>
      </c>
      <c r="AM43">
        <v>0</v>
      </c>
      <c r="AN43">
        <v>0</v>
      </c>
      <c r="AO43">
        <v>0</v>
      </c>
      <c r="AP43">
        <v>0.26384800000000008</v>
      </c>
      <c r="AQ43">
        <v>0</v>
      </c>
      <c r="AR43">
        <v>7.8078940217391297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666.29377844293799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8.9901870228213614</v>
      </c>
      <c r="L44">
        <v>403.32</v>
      </c>
      <c r="M44">
        <v>27.12</v>
      </c>
      <c r="N44">
        <v>35</v>
      </c>
      <c r="O44">
        <v>0</v>
      </c>
      <c r="P44">
        <v>37.120000000000005</v>
      </c>
      <c r="Q44">
        <v>3.03</v>
      </c>
      <c r="R44">
        <v>12.493863524791358</v>
      </c>
      <c r="S44">
        <v>7.78</v>
      </c>
      <c r="T44">
        <v>0</v>
      </c>
      <c r="U44">
        <v>24.210000000000004</v>
      </c>
      <c r="V44">
        <v>6.13</v>
      </c>
      <c r="W44">
        <v>9.9299999999999979</v>
      </c>
      <c r="X44">
        <v>43.71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2.61696247464503</v>
      </c>
      <c r="AG44">
        <v>12.907076000000002</v>
      </c>
      <c r="AH44">
        <v>0</v>
      </c>
      <c r="AI44">
        <v>0</v>
      </c>
      <c r="AJ44">
        <v>0</v>
      </c>
      <c r="AK44">
        <v>15.710049645390072</v>
      </c>
      <c r="AL44">
        <v>0</v>
      </c>
      <c r="AM44">
        <v>0</v>
      </c>
      <c r="AN44">
        <v>0</v>
      </c>
      <c r="AO44">
        <v>0</v>
      </c>
      <c r="AP44">
        <v>0.26384800000000008</v>
      </c>
      <c r="AQ44">
        <v>0</v>
      </c>
      <c r="AR44">
        <v>0.97560326086956517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652.57771927731312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8.9899999999999984</v>
      </c>
      <c r="L45">
        <v>402.81</v>
      </c>
      <c r="M45">
        <v>27.12</v>
      </c>
      <c r="N45">
        <v>35</v>
      </c>
      <c r="O45">
        <v>0</v>
      </c>
      <c r="P45">
        <v>37.120000000000005</v>
      </c>
      <c r="Q45">
        <v>3.03</v>
      </c>
      <c r="R45">
        <v>12.653085745494264</v>
      </c>
      <c r="S45">
        <v>7.78</v>
      </c>
      <c r="T45">
        <v>0</v>
      </c>
      <c r="U45">
        <v>24.210000000000004</v>
      </c>
      <c r="V45">
        <v>6.13</v>
      </c>
      <c r="W45">
        <v>9.93656767955801</v>
      </c>
      <c r="X45">
        <v>43.709999999999994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2.61696247464503</v>
      </c>
      <c r="AG45">
        <v>12.907076000000002</v>
      </c>
      <c r="AH45">
        <v>0</v>
      </c>
      <c r="AI45">
        <v>0</v>
      </c>
      <c r="AJ45">
        <v>0</v>
      </c>
      <c r="AK45">
        <v>15.710049645390072</v>
      </c>
      <c r="AL45">
        <v>0</v>
      </c>
      <c r="AM45">
        <v>0</v>
      </c>
      <c r="AN45">
        <v>0</v>
      </c>
      <c r="AO45">
        <v>0</v>
      </c>
      <c r="AP45">
        <v>0.26384800000000008</v>
      </c>
      <c r="AQ45">
        <v>0</v>
      </c>
      <c r="AR45">
        <v>0.48780163043478258</v>
      </c>
      <c r="AS45">
        <v>1.2701293487957181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651.74552052431807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8.99</v>
      </c>
      <c r="L46">
        <v>326.64</v>
      </c>
      <c r="M46">
        <v>27.12</v>
      </c>
      <c r="N46">
        <v>35</v>
      </c>
      <c r="O46">
        <v>0</v>
      </c>
      <c r="P46">
        <v>37.120000000000005</v>
      </c>
      <c r="Q46">
        <v>3.03</v>
      </c>
      <c r="R46">
        <v>12.496542185338866</v>
      </c>
      <c r="S46">
        <v>7.78</v>
      </c>
      <c r="T46">
        <v>0</v>
      </c>
      <c r="U46">
        <v>24.210000000000004</v>
      </c>
      <c r="V46">
        <v>6.13</v>
      </c>
      <c r="W46">
        <v>9.93656767955801</v>
      </c>
      <c r="X46">
        <v>43.709999999999994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2.61696247464503</v>
      </c>
      <c r="AG46">
        <v>12.907076000000002</v>
      </c>
      <c r="AH46">
        <v>0</v>
      </c>
      <c r="AI46">
        <v>0</v>
      </c>
      <c r="AJ46">
        <v>0</v>
      </c>
      <c r="AK46">
        <v>15.710049645390072</v>
      </c>
      <c r="AL46">
        <v>0</v>
      </c>
      <c r="AM46">
        <v>0</v>
      </c>
      <c r="AN46">
        <v>0</v>
      </c>
      <c r="AO46">
        <v>0</v>
      </c>
      <c r="AP46">
        <v>0.26384800000000008</v>
      </c>
      <c r="AQ46">
        <v>0</v>
      </c>
      <c r="AR46">
        <v>0.48780163043478258</v>
      </c>
      <c r="AS46">
        <v>1.2701293487957181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575.41897696416243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4.9799999999999995</v>
      </c>
      <c r="L47">
        <v>403.5</v>
      </c>
      <c r="M47">
        <v>27.12</v>
      </c>
      <c r="N47">
        <v>35</v>
      </c>
      <c r="O47">
        <v>0</v>
      </c>
      <c r="P47">
        <v>37.120000000000005</v>
      </c>
      <c r="Q47">
        <v>3.05</v>
      </c>
      <c r="R47">
        <v>12.5</v>
      </c>
      <c r="S47">
        <v>8.1</v>
      </c>
      <c r="T47">
        <v>0</v>
      </c>
      <c r="U47">
        <v>24.210000000000004</v>
      </c>
      <c r="V47">
        <v>6.3800000000000008</v>
      </c>
      <c r="W47">
        <v>9.9344192256341799</v>
      </c>
      <c r="X47">
        <v>43.709999999999994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12.907076000000002</v>
      </c>
      <c r="AH47">
        <v>0</v>
      </c>
      <c r="AI47">
        <v>0</v>
      </c>
      <c r="AJ47">
        <v>0</v>
      </c>
      <c r="AK47">
        <v>15.710049645390072</v>
      </c>
      <c r="AL47">
        <v>0</v>
      </c>
      <c r="AM47">
        <v>0</v>
      </c>
      <c r="AN47">
        <v>0</v>
      </c>
      <c r="AO47">
        <v>0</v>
      </c>
      <c r="AP47">
        <v>0.26384800000000008</v>
      </c>
      <c r="AQ47">
        <v>0</v>
      </c>
      <c r="AR47">
        <v>0.48780163043478258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648.8602863248999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4.9799999999999995</v>
      </c>
      <c r="L48">
        <v>326.64</v>
      </c>
      <c r="M48">
        <v>27.12</v>
      </c>
      <c r="N48">
        <v>35</v>
      </c>
      <c r="O48">
        <v>0</v>
      </c>
      <c r="P48">
        <v>37.120000000000005</v>
      </c>
      <c r="Q48">
        <v>3.0241712707182318</v>
      </c>
      <c r="R48">
        <v>6.92</v>
      </c>
      <c r="S48">
        <v>7.78</v>
      </c>
      <c r="T48">
        <v>0</v>
      </c>
      <c r="U48">
        <v>24.210000000000004</v>
      </c>
      <c r="V48">
        <v>6.1300000000000008</v>
      </c>
      <c r="W48">
        <v>9.9344192256341799</v>
      </c>
      <c r="X48">
        <v>43.709999999999994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12.907076000000002</v>
      </c>
      <c r="AH48">
        <v>0</v>
      </c>
      <c r="AI48">
        <v>0</v>
      </c>
      <c r="AJ48">
        <v>0</v>
      </c>
      <c r="AK48">
        <v>15.710049645390072</v>
      </c>
      <c r="AL48">
        <v>0</v>
      </c>
      <c r="AM48">
        <v>0</v>
      </c>
      <c r="AN48">
        <v>0</v>
      </c>
      <c r="AO48">
        <v>0</v>
      </c>
      <c r="AP48">
        <v>0.26384800000000008</v>
      </c>
      <c r="AQ48">
        <v>0</v>
      </c>
      <c r="AR48">
        <v>0.48780163043478258</v>
      </c>
      <c r="AS48">
        <v>1.2701293487957181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565.82445759561801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4.9799999999999995</v>
      </c>
      <c r="L49">
        <v>308.95</v>
      </c>
      <c r="M49">
        <v>27.12</v>
      </c>
      <c r="N49">
        <v>35</v>
      </c>
      <c r="O49">
        <v>0</v>
      </c>
      <c r="P49">
        <v>37.120000000000005</v>
      </c>
      <c r="Q49">
        <v>3.0241712707182318</v>
      </c>
      <c r="R49">
        <v>6.92</v>
      </c>
      <c r="S49">
        <v>7.78</v>
      </c>
      <c r="T49">
        <v>0</v>
      </c>
      <c r="U49">
        <v>24.210000000000004</v>
      </c>
      <c r="V49">
        <v>6.1300000000000008</v>
      </c>
      <c r="W49">
        <v>9.9344192256341799</v>
      </c>
      <c r="X49">
        <v>43.709999999999994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12.907076000000002</v>
      </c>
      <c r="AH49">
        <v>0</v>
      </c>
      <c r="AI49">
        <v>0</v>
      </c>
      <c r="AJ49">
        <v>0</v>
      </c>
      <c r="AK49">
        <v>15.710049645390072</v>
      </c>
      <c r="AL49">
        <v>0</v>
      </c>
      <c r="AM49">
        <v>0</v>
      </c>
      <c r="AN49">
        <v>0</v>
      </c>
      <c r="AO49">
        <v>0</v>
      </c>
      <c r="AP49">
        <v>0.26384800000000008</v>
      </c>
      <c r="AQ49">
        <v>0</v>
      </c>
      <c r="AR49">
        <v>0.97560326086956517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548.62225922605285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4.9799999999999995</v>
      </c>
      <c r="L50">
        <v>308.95</v>
      </c>
      <c r="M50">
        <v>27.12</v>
      </c>
      <c r="N50">
        <v>35</v>
      </c>
      <c r="O50">
        <v>0</v>
      </c>
      <c r="P50">
        <v>37.120000000000005</v>
      </c>
      <c r="Q50">
        <v>3.0241712707182318</v>
      </c>
      <c r="R50">
        <v>6.92</v>
      </c>
      <c r="S50">
        <v>7.78</v>
      </c>
      <c r="T50">
        <v>0</v>
      </c>
      <c r="U50">
        <v>24.210000000000004</v>
      </c>
      <c r="V50">
        <v>6.1300000000000008</v>
      </c>
      <c r="W50">
        <v>9.9344192256341799</v>
      </c>
      <c r="X50">
        <v>43.709999999999994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12.907076000000002</v>
      </c>
      <c r="AH50">
        <v>0</v>
      </c>
      <c r="AI50">
        <v>0</v>
      </c>
      <c r="AJ50">
        <v>0</v>
      </c>
      <c r="AK50">
        <v>15.710049645390072</v>
      </c>
      <c r="AL50">
        <v>0</v>
      </c>
      <c r="AM50">
        <v>0</v>
      </c>
      <c r="AN50">
        <v>0</v>
      </c>
      <c r="AO50">
        <v>0</v>
      </c>
      <c r="AP50">
        <v>0.26384800000000008</v>
      </c>
      <c r="AQ50">
        <v>0</v>
      </c>
      <c r="AR50">
        <v>0.97560326086956517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548.62225922605285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5.1500000000000012</v>
      </c>
      <c r="L51">
        <v>308.86</v>
      </c>
      <c r="M51">
        <v>27.12</v>
      </c>
      <c r="N51">
        <v>35</v>
      </c>
      <c r="O51">
        <v>0</v>
      </c>
      <c r="P51">
        <v>37.120000000000005</v>
      </c>
      <c r="Q51">
        <v>3.03</v>
      </c>
      <c r="R51">
        <v>6.91</v>
      </c>
      <c r="S51">
        <v>7.78</v>
      </c>
      <c r="T51">
        <v>0</v>
      </c>
      <c r="U51">
        <v>24.210000000000004</v>
      </c>
      <c r="V51">
        <v>6.13</v>
      </c>
      <c r="W51">
        <v>9.93</v>
      </c>
      <c r="X51">
        <v>43.71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12.907076000000002</v>
      </c>
      <c r="AH51">
        <v>0</v>
      </c>
      <c r="AI51">
        <v>0</v>
      </c>
      <c r="AJ51">
        <v>0</v>
      </c>
      <c r="AK51">
        <v>15.710049645390072</v>
      </c>
      <c r="AL51">
        <v>0</v>
      </c>
      <c r="AM51">
        <v>0</v>
      </c>
      <c r="AN51">
        <v>0</v>
      </c>
      <c r="AO51">
        <v>0</v>
      </c>
      <c r="AP51">
        <v>0.26384800000000008</v>
      </c>
      <c r="AQ51">
        <v>0</v>
      </c>
      <c r="AR51">
        <v>0.97560326086956517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548.69366872970033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</v>
      </c>
      <c r="L52">
        <v>308.86</v>
      </c>
      <c r="M52">
        <v>27.12</v>
      </c>
      <c r="N52">
        <v>35</v>
      </c>
      <c r="O52">
        <v>0</v>
      </c>
      <c r="P52">
        <v>37.120000000000005</v>
      </c>
      <c r="Q52">
        <v>3.03</v>
      </c>
      <c r="R52">
        <v>6.91</v>
      </c>
      <c r="S52">
        <v>7.78</v>
      </c>
      <c r="T52">
        <v>0</v>
      </c>
      <c r="U52">
        <v>24.210000000000004</v>
      </c>
      <c r="V52">
        <v>6.1300000000000008</v>
      </c>
      <c r="W52">
        <v>9.93</v>
      </c>
      <c r="X52">
        <v>43.71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12.907076000000002</v>
      </c>
      <c r="AH52">
        <v>0</v>
      </c>
      <c r="AI52">
        <v>0</v>
      </c>
      <c r="AJ52">
        <v>0</v>
      </c>
      <c r="AK52">
        <v>15.710049645390072</v>
      </c>
      <c r="AL52">
        <v>0</v>
      </c>
      <c r="AM52">
        <v>0</v>
      </c>
      <c r="AN52">
        <v>0</v>
      </c>
      <c r="AO52">
        <v>0</v>
      </c>
      <c r="AP52">
        <v>0.26384800000000008</v>
      </c>
      <c r="AQ52">
        <v>0</v>
      </c>
      <c r="AR52">
        <v>0.97560326086956517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548.4936687297004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</v>
      </c>
      <c r="L53">
        <v>308.86</v>
      </c>
      <c r="M53">
        <v>27.12</v>
      </c>
      <c r="N53">
        <v>35</v>
      </c>
      <c r="O53">
        <v>0</v>
      </c>
      <c r="P53">
        <v>37.120000000000005</v>
      </c>
      <c r="Q53">
        <v>1.66</v>
      </c>
      <c r="R53">
        <v>6.91</v>
      </c>
      <c r="S53">
        <v>4.2769901547116742</v>
      </c>
      <c r="T53">
        <v>0</v>
      </c>
      <c r="U53">
        <v>24.210000000000004</v>
      </c>
      <c r="V53">
        <v>3.4099999999999997</v>
      </c>
      <c r="W53">
        <v>5.59</v>
      </c>
      <c r="X53">
        <v>25.02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12.907076000000002</v>
      </c>
      <c r="AH53">
        <v>0</v>
      </c>
      <c r="AI53">
        <v>0</v>
      </c>
      <c r="AJ53">
        <v>0</v>
      </c>
      <c r="AK53">
        <v>15.710049645390072</v>
      </c>
      <c r="AL53">
        <v>0</v>
      </c>
      <c r="AM53">
        <v>0</v>
      </c>
      <c r="AN53">
        <v>0</v>
      </c>
      <c r="AO53">
        <v>0</v>
      </c>
      <c r="AP53">
        <v>0.26384800000000008</v>
      </c>
      <c r="AQ53">
        <v>0</v>
      </c>
      <c r="AR53">
        <v>0.48780163043478258</v>
      </c>
      <c r="AS53">
        <v>3.1722554267023497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519.28498333188395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</v>
      </c>
      <c r="L54">
        <v>308.86</v>
      </c>
      <c r="M54">
        <v>27.12</v>
      </c>
      <c r="N54">
        <v>35</v>
      </c>
      <c r="O54">
        <v>0</v>
      </c>
      <c r="P54">
        <v>37.120000000000005</v>
      </c>
      <c r="Q54">
        <v>1.66</v>
      </c>
      <c r="R54">
        <v>6.91</v>
      </c>
      <c r="S54">
        <v>4.2769901547116742</v>
      </c>
      <c r="T54">
        <v>0</v>
      </c>
      <c r="U54">
        <v>24.210000000000004</v>
      </c>
      <c r="V54">
        <v>3.373049773755656</v>
      </c>
      <c r="W54">
        <v>5.59</v>
      </c>
      <c r="X54">
        <v>25.02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12.907076000000002</v>
      </c>
      <c r="AH54">
        <v>0</v>
      </c>
      <c r="AI54">
        <v>0</v>
      </c>
      <c r="AJ54">
        <v>0</v>
      </c>
      <c r="AK54">
        <v>15.710049645390072</v>
      </c>
      <c r="AL54">
        <v>0</v>
      </c>
      <c r="AM54">
        <v>0</v>
      </c>
      <c r="AN54">
        <v>0</v>
      </c>
      <c r="AO54">
        <v>0</v>
      </c>
      <c r="AP54">
        <v>0.26384800000000008</v>
      </c>
      <c r="AQ54">
        <v>0</v>
      </c>
      <c r="AR54">
        <v>0.48780163043478258</v>
      </c>
      <c r="AS54">
        <v>3.1722554267023497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519.24803310563959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</v>
      </c>
      <c r="L55">
        <v>308.86</v>
      </c>
      <c r="M55">
        <v>27.12</v>
      </c>
      <c r="N55">
        <v>35</v>
      </c>
      <c r="O55">
        <v>0</v>
      </c>
      <c r="P55">
        <v>37.120000000000005</v>
      </c>
      <c r="Q55">
        <v>1.66</v>
      </c>
      <c r="R55">
        <v>6.91</v>
      </c>
      <c r="S55">
        <v>4.2769901547116742</v>
      </c>
      <c r="T55">
        <v>0</v>
      </c>
      <c r="U55">
        <v>24.210000000000004</v>
      </c>
      <c r="V55">
        <v>3.373049773755656</v>
      </c>
      <c r="W55">
        <v>5.59</v>
      </c>
      <c r="X55">
        <v>25.02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12.907076000000002</v>
      </c>
      <c r="AH55">
        <v>0</v>
      </c>
      <c r="AI55">
        <v>0</v>
      </c>
      <c r="AJ55">
        <v>0</v>
      </c>
      <c r="AK55">
        <v>15.710049645390072</v>
      </c>
      <c r="AL55">
        <v>0</v>
      </c>
      <c r="AM55">
        <v>0</v>
      </c>
      <c r="AN55">
        <v>0</v>
      </c>
      <c r="AO55">
        <v>0</v>
      </c>
      <c r="AP55">
        <v>0.26384800000000008</v>
      </c>
      <c r="AQ55">
        <v>0</v>
      </c>
      <c r="AR55">
        <v>0.48780163043478258</v>
      </c>
      <c r="AS55">
        <v>3.1722554267023497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519.24803310563959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</v>
      </c>
      <c r="L56">
        <v>308.86</v>
      </c>
      <c r="M56">
        <v>27.12</v>
      </c>
      <c r="N56">
        <v>35</v>
      </c>
      <c r="O56">
        <v>0</v>
      </c>
      <c r="P56">
        <v>37.120000000000005</v>
      </c>
      <c r="Q56">
        <v>1.66</v>
      </c>
      <c r="R56">
        <v>6.91</v>
      </c>
      <c r="S56">
        <v>4.2769901547116742</v>
      </c>
      <c r="T56">
        <v>0</v>
      </c>
      <c r="U56">
        <v>24.210000000000004</v>
      </c>
      <c r="V56">
        <v>3.373049773755656</v>
      </c>
      <c r="W56">
        <v>5.59</v>
      </c>
      <c r="X56">
        <v>25.02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12.907076000000002</v>
      </c>
      <c r="AH56">
        <v>0</v>
      </c>
      <c r="AI56">
        <v>0</v>
      </c>
      <c r="AJ56">
        <v>0</v>
      </c>
      <c r="AK56">
        <v>15.710049645390072</v>
      </c>
      <c r="AL56">
        <v>0</v>
      </c>
      <c r="AM56">
        <v>0</v>
      </c>
      <c r="AN56">
        <v>0</v>
      </c>
      <c r="AO56">
        <v>0</v>
      </c>
      <c r="AP56">
        <v>0.26384800000000008</v>
      </c>
      <c r="AQ56">
        <v>0</v>
      </c>
      <c r="AR56">
        <v>0.48780163043478258</v>
      </c>
      <c r="AS56">
        <v>3.1722554267023497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519.24803310563959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</v>
      </c>
      <c r="L57">
        <v>308.86</v>
      </c>
      <c r="M57">
        <v>27.12</v>
      </c>
      <c r="N57">
        <v>35</v>
      </c>
      <c r="O57">
        <v>0</v>
      </c>
      <c r="P57">
        <v>37.120000000000005</v>
      </c>
      <c r="Q57">
        <v>1.66</v>
      </c>
      <c r="R57">
        <v>6.91</v>
      </c>
      <c r="S57">
        <v>4.2769901547116742</v>
      </c>
      <c r="T57">
        <v>0</v>
      </c>
      <c r="U57">
        <v>24.210000000000004</v>
      </c>
      <c r="V57">
        <v>3.373049773755656</v>
      </c>
      <c r="W57">
        <v>5.59</v>
      </c>
      <c r="X57">
        <v>25.02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12.907076000000002</v>
      </c>
      <c r="AH57">
        <v>0</v>
      </c>
      <c r="AI57">
        <v>0</v>
      </c>
      <c r="AJ57">
        <v>0</v>
      </c>
      <c r="AK57">
        <v>15.710049645390072</v>
      </c>
      <c r="AL57">
        <v>0</v>
      </c>
      <c r="AM57">
        <v>0</v>
      </c>
      <c r="AN57">
        <v>0</v>
      </c>
      <c r="AO57">
        <v>0</v>
      </c>
      <c r="AP57">
        <v>0.26384800000000008</v>
      </c>
      <c r="AQ57">
        <v>0</v>
      </c>
      <c r="AR57">
        <v>0.48780163043478258</v>
      </c>
      <c r="AS57">
        <v>3.1722554267023497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519.24803310563959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</v>
      </c>
      <c r="L58">
        <v>308.86</v>
      </c>
      <c r="M58">
        <v>27.12</v>
      </c>
      <c r="N58">
        <v>35</v>
      </c>
      <c r="O58">
        <v>0</v>
      </c>
      <c r="P58">
        <v>37.120000000000005</v>
      </c>
      <c r="Q58">
        <v>1.66</v>
      </c>
      <c r="R58">
        <v>6.91</v>
      </c>
      <c r="S58">
        <v>4.2769901547116742</v>
      </c>
      <c r="T58">
        <v>0</v>
      </c>
      <c r="U58">
        <v>24.210000000000004</v>
      </c>
      <c r="V58">
        <v>3.373049773755656</v>
      </c>
      <c r="W58">
        <v>5.59</v>
      </c>
      <c r="X58">
        <v>25.02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12.907076000000002</v>
      </c>
      <c r="AH58">
        <v>0</v>
      </c>
      <c r="AI58">
        <v>0</v>
      </c>
      <c r="AJ58">
        <v>0</v>
      </c>
      <c r="AK58">
        <v>15.710049645390072</v>
      </c>
      <c r="AL58">
        <v>0</v>
      </c>
      <c r="AM58">
        <v>0</v>
      </c>
      <c r="AN58">
        <v>0</v>
      </c>
      <c r="AO58">
        <v>0</v>
      </c>
      <c r="AP58">
        <v>0.26384800000000008</v>
      </c>
      <c r="AQ58">
        <v>0</v>
      </c>
      <c r="AR58">
        <v>0.48780163043478258</v>
      </c>
      <c r="AS58">
        <v>3.1722554267023497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519.24803310563959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</v>
      </c>
      <c r="L59">
        <v>308.86</v>
      </c>
      <c r="M59">
        <v>27.12</v>
      </c>
      <c r="N59">
        <v>35</v>
      </c>
      <c r="O59">
        <v>0</v>
      </c>
      <c r="P59">
        <v>37.120000000000005</v>
      </c>
      <c r="Q59">
        <v>1.66</v>
      </c>
      <c r="R59">
        <v>6.91</v>
      </c>
      <c r="S59">
        <v>4.2769901547116742</v>
      </c>
      <c r="T59">
        <v>0</v>
      </c>
      <c r="U59">
        <v>24.210000000000004</v>
      </c>
      <c r="V59">
        <v>3.373049773755656</v>
      </c>
      <c r="W59">
        <v>5.59</v>
      </c>
      <c r="X59">
        <v>25.02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12.907076000000002</v>
      </c>
      <c r="AH59">
        <v>0</v>
      </c>
      <c r="AI59">
        <v>0</v>
      </c>
      <c r="AJ59">
        <v>0</v>
      </c>
      <c r="AK59">
        <v>15.710049645390072</v>
      </c>
      <c r="AL59">
        <v>0</v>
      </c>
      <c r="AM59">
        <v>0</v>
      </c>
      <c r="AN59">
        <v>0</v>
      </c>
      <c r="AO59">
        <v>0</v>
      </c>
      <c r="AP59">
        <v>0.26384800000000008</v>
      </c>
      <c r="AQ59">
        <v>0</v>
      </c>
      <c r="AR59">
        <v>0.97560326086956517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517.83370865816778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</v>
      </c>
      <c r="L60">
        <v>308.86</v>
      </c>
      <c r="M60">
        <v>27.12</v>
      </c>
      <c r="N60">
        <v>35</v>
      </c>
      <c r="O60">
        <v>0</v>
      </c>
      <c r="P60">
        <v>37.120000000000005</v>
      </c>
      <c r="Q60">
        <v>1.66</v>
      </c>
      <c r="R60">
        <v>6.91</v>
      </c>
      <c r="S60">
        <v>4.2769901547116742</v>
      </c>
      <c r="T60">
        <v>0</v>
      </c>
      <c r="U60">
        <v>24.210000000000004</v>
      </c>
      <c r="V60">
        <v>3.373049773755656</v>
      </c>
      <c r="W60">
        <v>5.59</v>
      </c>
      <c r="X60">
        <v>25.02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12.907076000000002</v>
      </c>
      <c r="AH60">
        <v>0</v>
      </c>
      <c r="AI60">
        <v>0</v>
      </c>
      <c r="AJ60">
        <v>0</v>
      </c>
      <c r="AK60">
        <v>15.710049645390072</v>
      </c>
      <c r="AL60">
        <v>0</v>
      </c>
      <c r="AM60">
        <v>0</v>
      </c>
      <c r="AN60">
        <v>0</v>
      </c>
      <c r="AO60">
        <v>0</v>
      </c>
      <c r="AP60">
        <v>0.26384800000000008</v>
      </c>
      <c r="AQ60">
        <v>0</v>
      </c>
      <c r="AR60">
        <v>0.97560326086956517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517.83370865816778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</v>
      </c>
      <c r="L61">
        <v>308.86</v>
      </c>
      <c r="M61">
        <v>27.12</v>
      </c>
      <c r="N61">
        <v>35</v>
      </c>
      <c r="O61">
        <v>0</v>
      </c>
      <c r="P61">
        <v>37.120000000000005</v>
      </c>
      <c r="Q61">
        <v>1.66</v>
      </c>
      <c r="R61">
        <v>6.91</v>
      </c>
      <c r="S61">
        <v>4.2769901547116742</v>
      </c>
      <c r="T61">
        <v>0</v>
      </c>
      <c r="U61">
        <v>24.210000000000004</v>
      </c>
      <c r="V61">
        <v>3.373049773755656</v>
      </c>
      <c r="W61">
        <v>5.59</v>
      </c>
      <c r="X61">
        <v>25.02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12.907076000000002</v>
      </c>
      <c r="AH61">
        <v>0</v>
      </c>
      <c r="AI61">
        <v>0</v>
      </c>
      <c r="AJ61">
        <v>0</v>
      </c>
      <c r="AK61">
        <v>15.710049645390072</v>
      </c>
      <c r="AL61">
        <v>0</v>
      </c>
      <c r="AM61">
        <v>0</v>
      </c>
      <c r="AN61">
        <v>0</v>
      </c>
      <c r="AO61">
        <v>0</v>
      </c>
      <c r="AP61">
        <v>0.26384800000000008</v>
      </c>
      <c r="AQ61">
        <v>0</v>
      </c>
      <c r="AR61">
        <v>0.97560326086956517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517.83370865816778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</v>
      </c>
      <c r="L62">
        <v>308.86</v>
      </c>
      <c r="M62">
        <v>27.12</v>
      </c>
      <c r="N62">
        <v>35</v>
      </c>
      <c r="O62">
        <v>0</v>
      </c>
      <c r="P62">
        <v>37.120000000000005</v>
      </c>
      <c r="Q62">
        <v>1.66</v>
      </c>
      <c r="R62">
        <v>6.91</v>
      </c>
      <c r="S62">
        <v>4.2769901547116742</v>
      </c>
      <c r="T62">
        <v>0</v>
      </c>
      <c r="U62">
        <v>24.210000000000004</v>
      </c>
      <c r="V62">
        <v>3.373049773755656</v>
      </c>
      <c r="W62">
        <v>5.59</v>
      </c>
      <c r="X62">
        <v>25.02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12.907076000000002</v>
      </c>
      <c r="AH62">
        <v>0</v>
      </c>
      <c r="AI62">
        <v>0</v>
      </c>
      <c r="AJ62">
        <v>0</v>
      </c>
      <c r="AK62">
        <v>15.710049645390072</v>
      </c>
      <c r="AL62">
        <v>0</v>
      </c>
      <c r="AM62">
        <v>0</v>
      </c>
      <c r="AN62">
        <v>0</v>
      </c>
      <c r="AO62">
        <v>0</v>
      </c>
      <c r="AP62">
        <v>0.26384800000000008</v>
      </c>
      <c r="AQ62">
        <v>0</v>
      </c>
      <c r="AR62">
        <v>0.97560326086956517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517.88370865816785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4.9799999999999995</v>
      </c>
      <c r="L63">
        <v>308.86</v>
      </c>
      <c r="M63">
        <v>27.12</v>
      </c>
      <c r="N63">
        <v>35</v>
      </c>
      <c r="O63">
        <v>0</v>
      </c>
      <c r="P63">
        <v>37.120000000000005</v>
      </c>
      <c r="Q63">
        <v>1.66</v>
      </c>
      <c r="R63">
        <v>6.91</v>
      </c>
      <c r="S63">
        <v>4.2769901547116742</v>
      </c>
      <c r="T63">
        <v>0</v>
      </c>
      <c r="U63">
        <v>19.560613493084087</v>
      </c>
      <c r="V63">
        <v>3.373049773755656</v>
      </c>
      <c r="W63">
        <v>5.59</v>
      </c>
      <c r="X63">
        <v>25.02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12.907076000000002</v>
      </c>
      <c r="AH63">
        <v>0</v>
      </c>
      <c r="AI63">
        <v>0</v>
      </c>
      <c r="AJ63">
        <v>0</v>
      </c>
      <c r="AK63">
        <v>15.710049645390072</v>
      </c>
      <c r="AL63">
        <v>0</v>
      </c>
      <c r="AM63">
        <v>0</v>
      </c>
      <c r="AN63">
        <v>0</v>
      </c>
      <c r="AO63">
        <v>0</v>
      </c>
      <c r="AP63">
        <v>0.26384800000000008</v>
      </c>
      <c r="AQ63">
        <v>0</v>
      </c>
      <c r="AR63">
        <v>0.32826902173913047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512.56698791212148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4.9799999999999995</v>
      </c>
      <c r="L64">
        <v>308.86</v>
      </c>
      <c r="M64">
        <v>27.12</v>
      </c>
      <c r="N64">
        <v>35</v>
      </c>
      <c r="O64">
        <v>0</v>
      </c>
      <c r="P64">
        <v>37.120000000000005</v>
      </c>
      <c r="Q64">
        <v>1.66</v>
      </c>
      <c r="R64">
        <v>6.91</v>
      </c>
      <c r="S64">
        <v>4.2769901547116742</v>
      </c>
      <c r="T64">
        <v>0</v>
      </c>
      <c r="U64">
        <v>19.560613493084087</v>
      </c>
      <c r="V64">
        <v>3.373049773755656</v>
      </c>
      <c r="W64">
        <v>5.59</v>
      </c>
      <c r="X64">
        <v>25.02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12.907076000000002</v>
      </c>
      <c r="AH64">
        <v>0</v>
      </c>
      <c r="AI64">
        <v>0</v>
      </c>
      <c r="AJ64">
        <v>0</v>
      </c>
      <c r="AK64">
        <v>15.710049645390072</v>
      </c>
      <c r="AL64">
        <v>0</v>
      </c>
      <c r="AM64">
        <v>0</v>
      </c>
      <c r="AN64">
        <v>0</v>
      </c>
      <c r="AO64">
        <v>0</v>
      </c>
      <c r="AP64">
        <v>0.26384800000000008</v>
      </c>
      <c r="AQ64">
        <v>0</v>
      </c>
      <c r="AR64">
        <v>0.32826902173913047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512.56698791212148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4.9799999999999995</v>
      </c>
      <c r="L65">
        <v>308.86</v>
      </c>
      <c r="M65">
        <v>27.12</v>
      </c>
      <c r="N65">
        <v>35</v>
      </c>
      <c r="O65">
        <v>0</v>
      </c>
      <c r="P65">
        <v>37.049999999999997</v>
      </c>
      <c r="Q65">
        <v>1.6627759197324414</v>
      </c>
      <c r="R65">
        <v>6.87</v>
      </c>
      <c r="S65">
        <v>4.2729756097560969</v>
      </c>
      <c r="T65">
        <v>0</v>
      </c>
      <c r="U65">
        <v>19.560613493084087</v>
      </c>
      <c r="V65">
        <v>3.373049773755656</v>
      </c>
      <c r="W65">
        <v>5.4599999999999991</v>
      </c>
      <c r="X65">
        <v>24.04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12.907076000000002</v>
      </c>
      <c r="AH65">
        <v>0</v>
      </c>
      <c r="AI65">
        <v>0</v>
      </c>
      <c r="AJ65">
        <v>0</v>
      </c>
      <c r="AK65">
        <v>15.710049645390072</v>
      </c>
      <c r="AL65">
        <v>0</v>
      </c>
      <c r="AM65">
        <v>0</v>
      </c>
      <c r="AN65">
        <v>0</v>
      </c>
      <c r="AO65">
        <v>0</v>
      </c>
      <c r="AP65">
        <v>0.26384800000000008</v>
      </c>
      <c r="AQ65">
        <v>4.4397634920634914</v>
      </c>
      <c r="AR65">
        <v>0.32826902173913047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515.7855127789619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4.9799999999999995</v>
      </c>
      <c r="L66">
        <v>308.86</v>
      </c>
      <c r="M66">
        <v>27.12</v>
      </c>
      <c r="N66">
        <v>35</v>
      </c>
      <c r="O66">
        <v>0</v>
      </c>
      <c r="P66">
        <v>37.120000000000005</v>
      </c>
      <c r="Q66">
        <v>1.6627759197324414</v>
      </c>
      <c r="R66">
        <v>6.87</v>
      </c>
      <c r="S66">
        <v>4.2729756097560969</v>
      </c>
      <c r="T66">
        <v>0</v>
      </c>
      <c r="U66">
        <v>19.560613493084087</v>
      </c>
      <c r="V66">
        <v>3.373049773755656</v>
      </c>
      <c r="W66">
        <v>5.4599999999999991</v>
      </c>
      <c r="X66">
        <v>24.04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12.907076000000002</v>
      </c>
      <c r="AH66">
        <v>0</v>
      </c>
      <c r="AI66">
        <v>0</v>
      </c>
      <c r="AJ66">
        <v>0</v>
      </c>
      <c r="AK66">
        <v>15.710049645390072</v>
      </c>
      <c r="AL66">
        <v>0</v>
      </c>
      <c r="AM66">
        <v>0</v>
      </c>
      <c r="AN66">
        <v>0</v>
      </c>
      <c r="AO66">
        <v>0</v>
      </c>
      <c r="AP66">
        <v>0.26384800000000008</v>
      </c>
      <c r="AQ66">
        <v>4.5870396825396815</v>
      </c>
      <c r="AR66">
        <v>0.32826902173913047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516.00278896943803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4.9498644652538202</v>
      </c>
      <c r="L67">
        <v>307.41999999999996</v>
      </c>
      <c r="M67">
        <v>27.12</v>
      </c>
      <c r="N67">
        <v>35</v>
      </c>
      <c r="O67">
        <v>0</v>
      </c>
      <c r="P67">
        <v>37.120000000000005</v>
      </c>
      <c r="Q67">
        <v>1.6627759197324414</v>
      </c>
      <c r="R67">
        <v>6.87</v>
      </c>
      <c r="S67">
        <v>4.2729756097560969</v>
      </c>
      <c r="T67">
        <v>0</v>
      </c>
      <c r="U67">
        <v>20.189386378141808</v>
      </c>
      <c r="V67">
        <v>3.3699999999999997</v>
      </c>
      <c r="W67">
        <v>5.3480438756855566</v>
      </c>
      <c r="X67">
        <v>22.839999999999996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12.907076000000002</v>
      </c>
      <c r="AH67">
        <v>0</v>
      </c>
      <c r="AI67">
        <v>0</v>
      </c>
      <c r="AJ67">
        <v>0</v>
      </c>
      <c r="AK67">
        <v>15.710049645390072</v>
      </c>
      <c r="AL67">
        <v>0</v>
      </c>
      <c r="AM67">
        <v>0</v>
      </c>
      <c r="AN67">
        <v>0</v>
      </c>
      <c r="AO67">
        <v>0</v>
      </c>
      <c r="AP67">
        <v>0.26384800000000008</v>
      </c>
      <c r="AQ67">
        <v>4.5870396825396815</v>
      </c>
      <c r="AR67">
        <v>0.32826902173913047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513.84642042167945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4.240116100766703</v>
      </c>
      <c r="L68">
        <v>307.42810578494965</v>
      </c>
      <c r="M68">
        <v>27.12</v>
      </c>
      <c r="N68">
        <v>35</v>
      </c>
      <c r="O68">
        <v>0</v>
      </c>
      <c r="P68">
        <v>37.120000000000005</v>
      </c>
      <c r="Q68">
        <v>1.3580431654676259</v>
      </c>
      <c r="R68">
        <v>6.2380012812299812</v>
      </c>
      <c r="S68">
        <v>3.91</v>
      </c>
      <c r="T68">
        <v>0</v>
      </c>
      <c r="U68">
        <v>20.570000000000004</v>
      </c>
      <c r="V68">
        <v>3.3719570267131247</v>
      </c>
      <c r="W68">
        <v>5.4580430107526876</v>
      </c>
      <c r="X68">
        <v>24.040000000000003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12.907076000000002</v>
      </c>
      <c r="AH68">
        <v>0</v>
      </c>
      <c r="AI68">
        <v>0</v>
      </c>
      <c r="AJ68">
        <v>0</v>
      </c>
      <c r="AK68">
        <v>15.710049645390072</v>
      </c>
      <c r="AL68">
        <v>0</v>
      </c>
      <c r="AM68">
        <v>0</v>
      </c>
      <c r="AN68">
        <v>0</v>
      </c>
      <c r="AO68">
        <v>0</v>
      </c>
      <c r="AP68">
        <v>0.26384800000000008</v>
      </c>
      <c r="AQ68">
        <v>9.1740793650793631</v>
      </c>
      <c r="AR68">
        <v>0.32826902173913047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518.12468022552923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4.9500000000000011</v>
      </c>
      <c r="L69">
        <v>278.37</v>
      </c>
      <c r="M69">
        <v>27.12</v>
      </c>
      <c r="N69">
        <v>35</v>
      </c>
      <c r="O69">
        <v>0</v>
      </c>
      <c r="P69">
        <v>37.120000000000005</v>
      </c>
      <c r="Q69">
        <v>2.73</v>
      </c>
      <c r="R69">
        <v>12.493749999999999</v>
      </c>
      <c r="S69">
        <v>7.5730697485806981</v>
      </c>
      <c r="T69">
        <v>0</v>
      </c>
      <c r="U69">
        <v>20.569999999999997</v>
      </c>
      <c r="V69">
        <v>6.086931989924433</v>
      </c>
      <c r="W69">
        <v>9.9169316424373655</v>
      </c>
      <c r="X69">
        <v>43.706931985681202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2.61696247464503</v>
      </c>
      <c r="AG69">
        <v>12.907076000000002</v>
      </c>
      <c r="AH69">
        <v>5.5837676874340021</v>
      </c>
      <c r="AI69">
        <v>0</v>
      </c>
      <c r="AJ69">
        <v>0</v>
      </c>
      <c r="AK69">
        <v>15.710049645390072</v>
      </c>
      <c r="AL69">
        <v>0</v>
      </c>
      <c r="AM69">
        <v>0</v>
      </c>
      <c r="AN69">
        <v>0</v>
      </c>
      <c r="AO69">
        <v>0</v>
      </c>
      <c r="AP69">
        <v>0.26384800000000008</v>
      </c>
      <c r="AQ69">
        <v>13.202696825396822</v>
      </c>
      <c r="AR69">
        <v>0.32826902173913047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537.52041437002458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4.74</v>
      </c>
      <c r="L70">
        <v>358.72999999999996</v>
      </c>
      <c r="M70">
        <v>27.12</v>
      </c>
      <c r="N70">
        <v>35</v>
      </c>
      <c r="O70">
        <v>0</v>
      </c>
      <c r="P70">
        <v>37.120000000000005</v>
      </c>
      <c r="Q70">
        <v>3.03</v>
      </c>
      <c r="R70">
        <v>12.493863524791358</v>
      </c>
      <c r="S70">
        <v>7.78</v>
      </c>
      <c r="T70">
        <v>0</v>
      </c>
      <c r="U70">
        <v>20.569999999999997</v>
      </c>
      <c r="V70">
        <v>6.13</v>
      </c>
      <c r="W70">
        <v>9.9299999999999979</v>
      </c>
      <c r="X70">
        <v>43.71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2.61696247464503</v>
      </c>
      <c r="AG70">
        <v>12.907076000000002</v>
      </c>
      <c r="AH70">
        <v>11.16446737064414</v>
      </c>
      <c r="AI70">
        <v>0</v>
      </c>
      <c r="AJ70">
        <v>0</v>
      </c>
      <c r="AK70">
        <v>15.710049645390072</v>
      </c>
      <c r="AL70">
        <v>0</v>
      </c>
      <c r="AM70">
        <v>0</v>
      </c>
      <c r="AN70">
        <v>0</v>
      </c>
      <c r="AO70">
        <v>0</v>
      </c>
      <c r="AP70">
        <v>0.26384800000000008</v>
      </c>
      <c r="AQ70">
        <v>13.202696825396822</v>
      </c>
      <c r="AR70">
        <v>0.32826902173913047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623.81736221140238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4.7699999999999996</v>
      </c>
      <c r="L71">
        <v>451.28000000000009</v>
      </c>
      <c r="M71">
        <v>27.12</v>
      </c>
      <c r="N71">
        <v>35</v>
      </c>
      <c r="O71">
        <v>0</v>
      </c>
      <c r="P71">
        <v>37.120000000000005</v>
      </c>
      <c r="Q71">
        <v>3.03</v>
      </c>
      <c r="R71">
        <v>12.493863524791358</v>
      </c>
      <c r="S71">
        <v>7.78</v>
      </c>
      <c r="T71">
        <v>0</v>
      </c>
      <c r="U71">
        <v>20.569999999999997</v>
      </c>
      <c r="V71">
        <v>6.13</v>
      </c>
      <c r="W71">
        <v>9.75</v>
      </c>
      <c r="X71">
        <v>43.71</v>
      </c>
      <c r="Y71">
        <v>0</v>
      </c>
      <c r="Z71">
        <v>0.32522727272727275</v>
      </c>
      <c r="AA71">
        <v>0</v>
      </c>
      <c r="AB71">
        <v>1.0984396099024756</v>
      </c>
      <c r="AC71">
        <v>0</v>
      </c>
      <c r="AD71">
        <v>2.3900734292202879</v>
      </c>
      <c r="AE71">
        <v>4.8568501135503404</v>
      </c>
      <c r="AF71">
        <v>2.61696247464503</v>
      </c>
      <c r="AG71">
        <v>12.907076000000002</v>
      </c>
      <c r="AH71">
        <v>20.681416473072865</v>
      </c>
      <c r="AI71">
        <v>0</v>
      </c>
      <c r="AJ71">
        <v>0</v>
      </c>
      <c r="AK71">
        <v>15.710049645390072</v>
      </c>
      <c r="AL71">
        <v>0</v>
      </c>
      <c r="AM71">
        <v>0</v>
      </c>
      <c r="AN71">
        <v>0</v>
      </c>
      <c r="AO71">
        <v>0</v>
      </c>
      <c r="AP71">
        <v>0.26384800000000008</v>
      </c>
      <c r="AQ71">
        <v>13.202696825396822</v>
      </c>
      <c r="AR71">
        <v>0.32826902173913047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734.40490173923149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8.9802738055309934</v>
      </c>
      <c r="L72">
        <v>526.16119675422465</v>
      </c>
      <c r="M72">
        <v>27.12</v>
      </c>
      <c r="N72">
        <v>35</v>
      </c>
      <c r="O72">
        <v>0</v>
      </c>
      <c r="P72">
        <v>37.120000000000005</v>
      </c>
      <c r="Q72">
        <v>3.03</v>
      </c>
      <c r="R72">
        <v>12.493863524791358</v>
      </c>
      <c r="S72">
        <v>7.78</v>
      </c>
      <c r="T72">
        <v>0</v>
      </c>
      <c r="U72">
        <v>20.569999999999997</v>
      </c>
      <c r="V72">
        <v>6.13</v>
      </c>
      <c r="W72">
        <v>9.75</v>
      </c>
      <c r="X72">
        <v>43.71</v>
      </c>
      <c r="Y72">
        <v>0</v>
      </c>
      <c r="Z72">
        <v>1.9206818181818182</v>
      </c>
      <c r="AA72">
        <v>3.5491097046413502</v>
      </c>
      <c r="AB72">
        <v>3.8813578394598642</v>
      </c>
      <c r="AC72">
        <v>2.8503243285691848</v>
      </c>
      <c r="AD72">
        <v>5.3845685087055264</v>
      </c>
      <c r="AE72">
        <v>9.7137002271006807</v>
      </c>
      <c r="AF72">
        <v>2.61696247464503</v>
      </c>
      <c r="AG72">
        <v>12.907076000000002</v>
      </c>
      <c r="AH72">
        <v>27.57522196409715</v>
      </c>
      <c r="AI72">
        <v>0</v>
      </c>
      <c r="AJ72">
        <v>0</v>
      </c>
      <c r="AK72">
        <v>15.710049645390072</v>
      </c>
      <c r="AL72">
        <v>0</v>
      </c>
      <c r="AM72">
        <v>0</v>
      </c>
      <c r="AN72">
        <v>0</v>
      </c>
      <c r="AO72">
        <v>0</v>
      </c>
      <c r="AP72">
        <v>0.26384800000000008</v>
      </c>
      <c r="AQ72">
        <v>13.202696825396822</v>
      </c>
      <c r="AR72">
        <v>0.32826902173913047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839.01932979126946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8.9802738055309934</v>
      </c>
      <c r="L73">
        <v>527.3311967681085</v>
      </c>
      <c r="M73">
        <v>27.12</v>
      </c>
      <c r="N73">
        <v>35</v>
      </c>
      <c r="O73">
        <v>0</v>
      </c>
      <c r="P73">
        <v>37.120000000000005</v>
      </c>
      <c r="Q73">
        <v>3.03</v>
      </c>
      <c r="R73">
        <v>12.493863524791358</v>
      </c>
      <c r="S73">
        <v>7.78</v>
      </c>
      <c r="T73">
        <v>0</v>
      </c>
      <c r="U73">
        <v>20.569999999999997</v>
      </c>
      <c r="V73">
        <v>6.13</v>
      </c>
      <c r="W73">
        <v>9.75</v>
      </c>
      <c r="X73">
        <v>43.71</v>
      </c>
      <c r="Y73">
        <v>0</v>
      </c>
      <c r="Z73">
        <v>3.844431818181818</v>
      </c>
      <c r="AA73">
        <v>7.996999999999999</v>
      </c>
      <c r="AB73">
        <v>7.7627156789197285</v>
      </c>
      <c r="AC73">
        <v>5.712921313020261</v>
      </c>
      <c r="AD73">
        <v>8.0783868281604843</v>
      </c>
      <c r="AE73">
        <v>9.7137002271006807</v>
      </c>
      <c r="AF73">
        <v>2.9053498985801216</v>
      </c>
      <c r="AG73">
        <v>12.907076000000002</v>
      </c>
      <c r="AH73">
        <v>27.57522196409715</v>
      </c>
      <c r="AI73">
        <v>0</v>
      </c>
      <c r="AJ73">
        <v>0</v>
      </c>
      <c r="AK73">
        <v>15.710049645390072</v>
      </c>
      <c r="AL73">
        <v>0</v>
      </c>
      <c r="AM73">
        <v>2.3288147036759188</v>
      </c>
      <c r="AN73">
        <v>0</v>
      </c>
      <c r="AO73">
        <v>0</v>
      </c>
      <c r="AP73">
        <v>0.26384800000000008</v>
      </c>
      <c r="AQ73">
        <v>18.345090476190471</v>
      </c>
      <c r="AR73">
        <v>0.32826902173913047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863.75833902228237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8.9802738055309934</v>
      </c>
      <c r="L74">
        <v>527.3311967681085</v>
      </c>
      <c r="M74">
        <v>27.12</v>
      </c>
      <c r="N74">
        <v>35</v>
      </c>
      <c r="O74">
        <v>0</v>
      </c>
      <c r="P74">
        <v>37.120000000000005</v>
      </c>
      <c r="Q74">
        <v>3.03</v>
      </c>
      <c r="R74">
        <v>12.493863524791358</v>
      </c>
      <c r="S74">
        <v>7.78</v>
      </c>
      <c r="T74">
        <v>0</v>
      </c>
      <c r="U74">
        <v>20.569999999999997</v>
      </c>
      <c r="V74">
        <v>6.13</v>
      </c>
      <c r="W74">
        <v>9.75</v>
      </c>
      <c r="X74">
        <v>43.71</v>
      </c>
      <c r="Y74">
        <v>0</v>
      </c>
      <c r="Z74">
        <v>3.844431818181818</v>
      </c>
      <c r="AA74">
        <v>7.996999999999999</v>
      </c>
      <c r="AB74">
        <v>7.7627156789197285</v>
      </c>
      <c r="AC74">
        <v>5.712921313020261</v>
      </c>
      <c r="AD74">
        <v>8.0783868281604843</v>
      </c>
      <c r="AE74">
        <v>9.7137002271006807</v>
      </c>
      <c r="AF74">
        <v>2.9053498985801216</v>
      </c>
      <c r="AG74">
        <v>12.907076000000002</v>
      </c>
      <c r="AH74">
        <v>34.472095459345304</v>
      </c>
      <c r="AI74">
        <v>0</v>
      </c>
      <c r="AJ74">
        <v>0</v>
      </c>
      <c r="AK74">
        <v>15.710049645390072</v>
      </c>
      <c r="AL74">
        <v>0</v>
      </c>
      <c r="AM74">
        <v>2.3288147036759188</v>
      </c>
      <c r="AN74">
        <v>0</v>
      </c>
      <c r="AO74">
        <v>0</v>
      </c>
      <c r="AP74">
        <v>0.26384800000000008</v>
      </c>
      <c r="AQ74">
        <v>18.345090476190471</v>
      </c>
      <c r="AR74">
        <v>0.32826902173913047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870.65521251753046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8.9802738055309934</v>
      </c>
      <c r="L75">
        <v>527.3311967681085</v>
      </c>
      <c r="M75">
        <v>27.12</v>
      </c>
      <c r="N75">
        <v>35</v>
      </c>
      <c r="O75">
        <v>0</v>
      </c>
      <c r="P75">
        <v>37.120000000000005</v>
      </c>
      <c r="Q75">
        <v>3.03</v>
      </c>
      <c r="R75">
        <v>12.493863524791358</v>
      </c>
      <c r="S75">
        <v>7.78</v>
      </c>
      <c r="T75">
        <v>0</v>
      </c>
      <c r="U75">
        <v>20.569999999999997</v>
      </c>
      <c r="V75">
        <v>6.13</v>
      </c>
      <c r="W75">
        <v>9.75</v>
      </c>
      <c r="X75">
        <v>43.71</v>
      </c>
      <c r="Y75">
        <v>0</v>
      </c>
      <c r="Z75">
        <v>3.844431818181818</v>
      </c>
      <c r="AA75">
        <v>7.996999999999999</v>
      </c>
      <c r="AB75">
        <v>7.7627156789197285</v>
      </c>
      <c r="AC75">
        <v>5.712921313020261</v>
      </c>
      <c r="AD75">
        <v>8.0783868281604843</v>
      </c>
      <c r="AE75">
        <v>9.7137002271006807</v>
      </c>
      <c r="AF75">
        <v>2.9053498985801216</v>
      </c>
      <c r="AG75">
        <v>12.907076000000002</v>
      </c>
      <c r="AH75">
        <v>34.472095459345304</v>
      </c>
      <c r="AI75">
        <v>0</v>
      </c>
      <c r="AJ75">
        <v>0</v>
      </c>
      <c r="AK75">
        <v>15.710049645390072</v>
      </c>
      <c r="AL75">
        <v>0</v>
      </c>
      <c r="AM75">
        <v>2.3288147036759188</v>
      </c>
      <c r="AN75">
        <v>0</v>
      </c>
      <c r="AO75">
        <v>0</v>
      </c>
      <c r="AP75">
        <v>0.26384800000000008</v>
      </c>
      <c r="AQ75">
        <v>18.345090476190471</v>
      </c>
      <c r="AR75">
        <v>0.32826902173913047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870.65521251753046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8.9802738055309934</v>
      </c>
      <c r="L76">
        <v>527.3311967681085</v>
      </c>
      <c r="M76">
        <v>27.12</v>
      </c>
      <c r="N76">
        <v>35</v>
      </c>
      <c r="O76">
        <v>0</v>
      </c>
      <c r="P76">
        <v>37.120000000000005</v>
      </c>
      <c r="Q76">
        <v>3.03</v>
      </c>
      <c r="R76">
        <v>12.493863524791358</v>
      </c>
      <c r="S76">
        <v>7.78</v>
      </c>
      <c r="T76">
        <v>0</v>
      </c>
      <c r="U76">
        <v>20.569999999999997</v>
      </c>
      <c r="V76">
        <v>6.13</v>
      </c>
      <c r="W76">
        <v>9.75</v>
      </c>
      <c r="X76">
        <v>43.71</v>
      </c>
      <c r="Y76">
        <v>0</v>
      </c>
      <c r="Z76">
        <v>3.844431818181818</v>
      </c>
      <c r="AA76">
        <v>7.996999999999999</v>
      </c>
      <c r="AB76">
        <v>7.7627156789197285</v>
      </c>
      <c r="AC76">
        <v>5.712921313020261</v>
      </c>
      <c r="AD76">
        <v>8.0783868281604843</v>
      </c>
      <c r="AE76">
        <v>9.7137002271006807</v>
      </c>
      <c r="AF76">
        <v>2.9053498985801216</v>
      </c>
      <c r="AG76">
        <v>12.907076000000002</v>
      </c>
      <c r="AH76">
        <v>27.57522196409715</v>
      </c>
      <c r="AI76">
        <v>0</v>
      </c>
      <c r="AJ76">
        <v>0</v>
      </c>
      <c r="AK76">
        <v>15.710049645390072</v>
      </c>
      <c r="AL76">
        <v>0</v>
      </c>
      <c r="AM76">
        <v>2.3288147036759188</v>
      </c>
      <c r="AN76">
        <v>0</v>
      </c>
      <c r="AO76">
        <v>0</v>
      </c>
      <c r="AP76">
        <v>0.26384800000000008</v>
      </c>
      <c r="AQ76">
        <v>18.345090476190471</v>
      </c>
      <c r="AR76">
        <v>0.32826902173913047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863.75833902228237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8.9802738055309934</v>
      </c>
      <c r="L77">
        <v>527.3311967681085</v>
      </c>
      <c r="M77">
        <v>27.12</v>
      </c>
      <c r="N77">
        <v>35</v>
      </c>
      <c r="O77">
        <v>0</v>
      </c>
      <c r="P77">
        <v>37.120000000000005</v>
      </c>
      <c r="Q77">
        <v>3.03</v>
      </c>
      <c r="R77">
        <v>12.493863524791358</v>
      </c>
      <c r="S77">
        <v>7.78</v>
      </c>
      <c r="T77">
        <v>0</v>
      </c>
      <c r="U77">
        <v>20.569999999999997</v>
      </c>
      <c r="V77">
        <v>6.13</v>
      </c>
      <c r="W77">
        <v>9.75</v>
      </c>
      <c r="X77">
        <v>43.71</v>
      </c>
      <c r="Y77">
        <v>0</v>
      </c>
      <c r="Z77">
        <v>3.844431818181818</v>
      </c>
      <c r="AA77">
        <v>3.5491097046413502</v>
      </c>
      <c r="AB77">
        <v>7.7627156789197285</v>
      </c>
      <c r="AC77">
        <v>5.712921313020261</v>
      </c>
      <c r="AD77">
        <v>8.0783868281604843</v>
      </c>
      <c r="AE77">
        <v>9.7137002271006807</v>
      </c>
      <c r="AF77">
        <v>2.9053498985801216</v>
      </c>
      <c r="AG77">
        <v>12.907076000000002</v>
      </c>
      <c r="AH77">
        <v>27.57522196409715</v>
      </c>
      <c r="AI77">
        <v>0</v>
      </c>
      <c r="AJ77">
        <v>0</v>
      </c>
      <c r="AK77">
        <v>15.710049645390072</v>
      </c>
      <c r="AL77">
        <v>0</v>
      </c>
      <c r="AM77">
        <v>2.3288147036759188</v>
      </c>
      <c r="AN77">
        <v>0</v>
      </c>
      <c r="AO77">
        <v>0</v>
      </c>
      <c r="AP77">
        <v>0.26384800000000008</v>
      </c>
      <c r="AQ77">
        <v>18.345090476190471</v>
      </c>
      <c r="AR77">
        <v>0.32826902173913047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859.31044872692371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8.9802738055309934</v>
      </c>
      <c r="L78">
        <v>556.74885710649403</v>
      </c>
      <c r="M78">
        <v>27.12</v>
      </c>
      <c r="N78">
        <v>35</v>
      </c>
      <c r="O78">
        <v>0</v>
      </c>
      <c r="P78">
        <v>37.120000000000005</v>
      </c>
      <c r="Q78">
        <v>3.03</v>
      </c>
      <c r="R78">
        <v>12.493863524791358</v>
      </c>
      <c r="S78">
        <v>7.78</v>
      </c>
      <c r="T78">
        <v>0</v>
      </c>
      <c r="U78">
        <v>20.569999999999997</v>
      </c>
      <c r="V78">
        <v>6.13</v>
      </c>
      <c r="W78">
        <v>9.75</v>
      </c>
      <c r="X78">
        <v>43.71</v>
      </c>
      <c r="Y78">
        <v>0</v>
      </c>
      <c r="Z78">
        <v>1.9206818181818182</v>
      </c>
      <c r="AA78">
        <v>0</v>
      </c>
      <c r="AB78">
        <v>3.8813578394598642</v>
      </c>
      <c r="AC78">
        <v>2.8503243285691848</v>
      </c>
      <c r="AD78">
        <v>5.3845685087055264</v>
      </c>
      <c r="AE78">
        <v>9.7137002271006807</v>
      </c>
      <c r="AF78">
        <v>2.61696247464503</v>
      </c>
      <c r="AG78">
        <v>12.907076000000002</v>
      </c>
      <c r="AH78">
        <v>20.681416473072865</v>
      </c>
      <c r="AI78">
        <v>0</v>
      </c>
      <c r="AJ78">
        <v>0</v>
      </c>
      <c r="AK78">
        <v>15.710049645390072</v>
      </c>
      <c r="AL78">
        <v>0</v>
      </c>
      <c r="AM78">
        <v>0</v>
      </c>
      <c r="AN78">
        <v>0</v>
      </c>
      <c r="AO78">
        <v>0</v>
      </c>
      <c r="AP78">
        <v>0.26384800000000008</v>
      </c>
      <c r="AQ78">
        <v>18.345090476190471</v>
      </c>
      <c r="AR78">
        <v>0.32826902173913047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864.30646859866681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8.9802738055309934</v>
      </c>
      <c r="L79">
        <v>556.74885710649403</v>
      </c>
      <c r="M79">
        <v>27.12</v>
      </c>
      <c r="N79">
        <v>35</v>
      </c>
      <c r="O79">
        <v>0</v>
      </c>
      <c r="P79">
        <v>37.120000000000005</v>
      </c>
      <c r="Q79">
        <v>3.03</v>
      </c>
      <c r="R79">
        <v>12.493863524791358</v>
      </c>
      <c r="S79">
        <v>7.78</v>
      </c>
      <c r="T79">
        <v>0</v>
      </c>
      <c r="U79">
        <v>20.569999999999997</v>
      </c>
      <c r="V79">
        <v>6.13</v>
      </c>
      <c r="W79">
        <v>9.75</v>
      </c>
      <c r="X79">
        <v>43.71</v>
      </c>
      <c r="Y79">
        <v>0</v>
      </c>
      <c r="Z79">
        <v>0.32522727272727275</v>
      </c>
      <c r="AA79">
        <v>0</v>
      </c>
      <c r="AB79">
        <v>3.8813578394598642</v>
      </c>
      <c r="AC79">
        <v>2.8503243285691848</v>
      </c>
      <c r="AD79">
        <v>2.3900734292202879</v>
      </c>
      <c r="AE79">
        <v>4.8568501135503404</v>
      </c>
      <c r="AF79">
        <v>2.61696247464503</v>
      </c>
      <c r="AG79">
        <v>12.907076000000002</v>
      </c>
      <c r="AH79">
        <v>13.790678986272441</v>
      </c>
      <c r="AI79">
        <v>1.1260816967792615</v>
      </c>
      <c r="AJ79">
        <v>0</v>
      </c>
      <c r="AK79">
        <v>15.710049645390072</v>
      </c>
      <c r="AL79">
        <v>0</v>
      </c>
      <c r="AM79">
        <v>0</v>
      </c>
      <c r="AN79">
        <v>0</v>
      </c>
      <c r="AO79">
        <v>0</v>
      </c>
      <c r="AP79">
        <v>0.26384800000000008</v>
      </c>
      <c r="AQ79">
        <v>13.761119047619045</v>
      </c>
      <c r="AR79">
        <v>0.32826902173913047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844.51104164158392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8.9802738055309934</v>
      </c>
      <c r="L80">
        <v>556.74885710649403</v>
      </c>
      <c r="M80">
        <v>27.12</v>
      </c>
      <c r="N80">
        <v>35</v>
      </c>
      <c r="O80">
        <v>0</v>
      </c>
      <c r="P80">
        <v>37.120000000000005</v>
      </c>
      <c r="Q80">
        <v>3.03</v>
      </c>
      <c r="R80">
        <v>12.493863524791358</v>
      </c>
      <c r="S80">
        <v>7.78</v>
      </c>
      <c r="T80">
        <v>0</v>
      </c>
      <c r="U80">
        <v>20.569999999999997</v>
      </c>
      <c r="V80">
        <v>6.13</v>
      </c>
      <c r="W80">
        <v>9.75</v>
      </c>
      <c r="X80">
        <v>43.71</v>
      </c>
      <c r="Y80">
        <v>0</v>
      </c>
      <c r="Z80">
        <v>0</v>
      </c>
      <c r="AA80">
        <v>0</v>
      </c>
      <c r="AB80">
        <v>3.8813578394598642</v>
      </c>
      <c r="AC80">
        <v>2.8503243285691848</v>
      </c>
      <c r="AD80">
        <v>0</v>
      </c>
      <c r="AE80">
        <v>4.8568501135503404</v>
      </c>
      <c r="AF80">
        <v>2.61696247464503</v>
      </c>
      <c r="AG80">
        <v>12.907076000000002</v>
      </c>
      <c r="AH80">
        <v>6.3906527983104535</v>
      </c>
      <c r="AI80">
        <v>4.8786645718774544</v>
      </c>
      <c r="AJ80">
        <v>0</v>
      </c>
      <c r="AK80">
        <v>15.710049645390072</v>
      </c>
      <c r="AL80">
        <v>0</v>
      </c>
      <c r="AM80">
        <v>0</v>
      </c>
      <c r="AN80">
        <v>0</v>
      </c>
      <c r="AO80">
        <v>0</v>
      </c>
      <c r="AP80">
        <v>0.26384800000000008</v>
      </c>
      <c r="AQ80">
        <v>13.386792063492061</v>
      </c>
      <c r="AR80">
        <v>0.32826902173913047</v>
      </c>
      <c r="AS80">
        <v>1.2701293487957181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837.77397064264574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8.9802738055309934</v>
      </c>
      <c r="L81">
        <v>467.8</v>
      </c>
      <c r="M81">
        <v>27.12</v>
      </c>
      <c r="N81">
        <v>35</v>
      </c>
      <c r="O81">
        <v>0</v>
      </c>
      <c r="P81">
        <v>37.120000000000005</v>
      </c>
      <c r="Q81">
        <v>3.03</v>
      </c>
      <c r="R81">
        <v>12.493863524791358</v>
      </c>
      <c r="S81">
        <v>7.78</v>
      </c>
      <c r="T81">
        <v>0</v>
      </c>
      <c r="U81">
        <v>20.569999999999997</v>
      </c>
      <c r="V81">
        <v>6.13</v>
      </c>
      <c r="W81">
        <v>9.75</v>
      </c>
      <c r="X81">
        <v>43.71</v>
      </c>
      <c r="Y81">
        <v>0</v>
      </c>
      <c r="Z81">
        <v>0</v>
      </c>
      <c r="AA81">
        <v>0</v>
      </c>
      <c r="AB81">
        <v>3.5346436609152283</v>
      </c>
      <c r="AC81">
        <v>2.8503243285691848</v>
      </c>
      <c r="AD81">
        <v>0</v>
      </c>
      <c r="AE81">
        <v>4.8568501135503404</v>
      </c>
      <c r="AF81">
        <v>2.61696247464503</v>
      </c>
      <c r="AG81">
        <v>12.907076000000002</v>
      </c>
      <c r="AH81">
        <v>5.5837676874340021</v>
      </c>
      <c r="AI81">
        <v>4.8786645718774544</v>
      </c>
      <c r="AJ81">
        <v>0</v>
      </c>
      <c r="AK81">
        <v>15.710049645390072</v>
      </c>
      <c r="AL81">
        <v>0</v>
      </c>
      <c r="AM81">
        <v>0</v>
      </c>
      <c r="AN81">
        <v>0</v>
      </c>
      <c r="AO81">
        <v>0</v>
      </c>
      <c r="AP81">
        <v>0.26384800000000008</v>
      </c>
      <c r="AQ81">
        <v>9.1740793650793631</v>
      </c>
      <c r="AR81">
        <v>0.32826902173913047</v>
      </c>
      <c r="AS81">
        <v>1.2701293487957181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743.45880154831798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8.9802738055309934</v>
      </c>
      <c r="L82">
        <v>467.8</v>
      </c>
      <c r="M82">
        <v>27.12</v>
      </c>
      <c r="N82">
        <v>35</v>
      </c>
      <c r="O82">
        <v>0</v>
      </c>
      <c r="P82">
        <v>37.120000000000005</v>
      </c>
      <c r="Q82">
        <v>3.03</v>
      </c>
      <c r="R82">
        <v>12.493863524791358</v>
      </c>
      <c r="S82">
        <v>7.78</v>
      </c>
      <c r="T82">
        <v>0</v>
      </c>
      <c r="U82">
        <v>20.569999999999997</v>
      </c>
      <c r="V82">
        <v>6.13</v>
      </c>
      <c r="W82">
        <v>9.75</v>
      </c>
      <c r="X82">
        <v>43.71</v>
      </c>
      <c r="Y82">
        <v>0</v>
      </c>
      <c r="Z82">
        <v>0</v>
      </c>
      <c r="AA82">
        <v>0</v>
      </c>
      <c r="AB82">
        <v>3.5346436609152283</v>
      </c>
      <c r="AC82">
        <v>2.8503243285691848</v>
      </c>
      <c r="AD82">
        <v>0</v>
      </c>
      <c r="AE82">
        <v>4.8568501135503404</v>
      </c>
      <c r="AF82">
        <v>2.61696247464503</v>
      </c>
      <c r="AG82">
        <v>12.907076000000002</v>
      </c>
      <c r="AH82">
        <v>0</v>
      </c>
      <c r="AI82">
        <v>4.8786645718774544</v>
      </c>
      <c r="AJ82">
        <v>0</v>
      </c>
      <c r="AK82">
        <v>15.710049645390072</v>
      </c>
      <c r="AL82">
        <v>0</v>
      </c>
      <c r="AM82">
        <v>0</v>
      </c>
      <c r="AN82">
        <v>0</v>
      </c>
      <c r="AO82">
        <v>0</v>
      </c>
      <c r="AP82">
        <v>0.26384800000000008</v>
      </c>
      <c r="AQ82">
        <v>8.8028206349206339</v>
      </c>
      <c r="AR82">
        <v>7.8078940217391297</v>
      </c>
      <c r="AS82">
        <v>1.2701293487957181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744.98340013072516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8.9801388051626869</v>
      </c>
      <c r="L83">
        <v>467.8</v>
      </c>
      <c r="M83">
        <v>27.12</v>
      </c>
      <c r="N83">
        <v>35</v>
      </c>
      <c r="O83">
        <v>0</v>
      </c>
      <c r="P83">
        <v>37.120000000000005</v>
      </c>
      <c r="Q83">
        <v>3.03</v>
      </c>
      <c r="R83">
        <v>12.493863524791358</v>
      </c>
      <c r="S83">
        <v>7.78</v>
      </c>
      <c r="T83">
        <v>0</v>
      </c>
      <c r="U83">
        <v>20.569999999999997</v>
      </c>
      <c r="V83">
        <v>6.13</v>
      </c>
      <c r="W83">
        <v>9.75</v>
      </c>
      <c r="X83">
        <v>43.71</v>
      </c>
      <c r="Y83">
        <v>0</v>
      </c>
      <c r="Z83">
        <v>0</v>
      </c>
      <c r="AA83">
        <v>0</v>
      </c>
      <c r="AB83">
        <v>0</v>
      </c>
      <c r="AC83">
        <v>2.8503243285691848</v>
      </c>
      <c r="AD83">
        <v>0</v>
      </c>
      <c r="AE83">
        <v>4.8568501135503404</v>
      </c>
      <c r="AF83">
        <v>2.61696247464503</v>
      </c>
      <c r="AG83">
        <v>12.907076000000002</v>
      </c>
      <c r="AH83">
        <v>0</v>
      </c>
      <c r="AI83">
        <v>4.8786645718774544</v>
      </c>
      <c r="AJ83">
        <v>0</v>
      </c>
      <c r="AK83">
        <v>15.710049645390072</v>
      </c>
      <c r="AL83">
        <v>0</v>
      </c>
      <c r="AM83">
        <v>0</v>
      </c>
      <c r="AN83">
        <v>0</v>
      </c>
      <c r="AO83">
        <v>0</v>
      </c>
      <c r="AP83">
        <v>0.26384800000000008</v>
      </c>
      <c r="AQ83">
        <v>8.8028206349206339</v>
      </c>
      <c r="AR83">
        <v>7.8078940217391297</v>
      </c>
      <c r="AS83">
        <v>3.1722554267023497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743.35074754734819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4.95</v>
      </c>
      <c r="L84">
        <v>467.8</v>
      </c>
      <c r="M84">
        <v>27.12</v>
      </c>
      <c r="N84">
        <v>35</v>
      </c>
      <c r="O84">
        <v>0</v>
      </c>
      <c r="P84">
        <v>37.120000000000005</v>
      </c>
      <c r="Q84">
        <v>3.03</v>
      </c>
      <c r="R84">
        <v>12.493863524791358</v>
      </c>
      <c r="S84">
        <v>7.78</v>
      </c>
      <c r="T84">
        <v>0</v>
      </c>
      <c r="U84">
        <v>20.569999999999997</v>
      </c>
      <c r="V84">
        <v>6.13</v>
      </c>
      <c r="W84">
        <v>9.75</v>
      </c>
      <c r="X84">
        <v>43.71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4.8568501135503404</v>
      </c>
      <c r="AF84">
        <v>2.61696247464503</v>
      </c>
      <c r="AG84">
        <v>12.907076000000002</v>
      </c>
      <c r="AH84">
        <v>0</v>
      </c>
      <c r="AI84">
        <v>4.8786645718774544</v>
      </c>
      <c r="AJ84">
        <v>0</v>
      </c>
      <c r="AK84">
        <v>15.710049645390072</v>
      </c>
      <c r="AL84">
        <v>0</v>
      </c>
      <c r="AM84">
        <v>0</v>
      </c>
      <c r="AN84">
        <v>0</v>
      </c>
      <c r="AO84">
        <v>0</v>
      </c>
      <c r="AP84">
        <v>0.26384800000000008</v>
      </c>
      <c r="AQ84">
        <v>4.5870396825396815</v>
      </c>
      <c r="AR84">
        <v>7.8078940217391297</v>
      </c>
      <c r="AS84">
        <v>3.1722554267023497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732.25450346123534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4.95</v>
      </c>
      <c r="L85">
        <v>565.76099952274899</v>
      </c>
      <c r="M85">
        <v>27.12</v>
      </c>
      <c r="N85">
        <v>35</v>
      </c>
      <c r="O85">
        <v>0</v>
      </c>
      <c r="P85">
        <v>37.120000000000005</v>
      </c>
      <c r="Q85">
        <v>3.03</v>
      </c>
      <c r="R85">
        <v>12.493863524791358</v>
      </c>
      <c r="S85">
        <v>7.78</v>
      </c>
      <c r="T85">
        <v>0</v>
      </c>
      <c r="U85">
        <v>20.569999999999997</v>
      </c>
      <c r="V85">
        <v>6.13</v>
      </c>
      <c r="W85">
        <v>9.75</v>
      </c>
      <c r="X85">
        <v>43.71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4.8568501135503404</v>
      </c>
      <c r="AF85">
        <v>2.61696247464503</v>
      </c>
      <c r="AG85">
        <v>12.907076000000002</v>
      </c>
      <c r="AH85">
        <v>0</v>
      </c>
      <c r="AI85">
        <v>4.8786645718774544</v>
      </c>
      <c r="AJ85">
        <v>0</v>
      </c>
      <c r="AK85">
        <v>15.710049645390072</v>
      </c>
      <c r="AL85">
        <v>0</v>
      </c>
      <c r="AM85">
        <v>0</v>
      </c>
      <c r="AN85">
        <v>0</v>
      </c>
      <c r="AO85">
        <v>0</v>
      </c>
      <c r="AP85">
        <v>0.26384800000000008</v>
      </c>
      <c r="AQ85">
        <v>0</v>
      </c>
      <c r="AR85">
        <v>7.8078940217391297</v>
      </c>
      <c r="AS85">
        <v>3.1722554267023497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825.62846330144475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4.9499999999999993</v>
      </c>
      <c r="L86">
        <v>556.41000000000008</v>
      </c>
      <c r="M86">
        <v>27.12</v>
      </c>
      <c r="N86">
        <v>35</v>
      </c>
      <c r="O86">
        <v>0</v>
      </c>
      <c r="P86">
        <v>37.120000000000005</v>
      </c>
      <c r="Q86">
        <v>3.03</v>
      </c>
      <c r="R86">
        <v>12.493863524791358</v>
      </c>
      <c r="S86">
        <v>7.78</v>
      </c>
      <c r="T86">
        <v>0</v>
      </c>
      <c r="U86">
        <v>20.569999999999997</v>
      </c>
      <c r="V86">
        <v>6.13</v>
      </c>
      <c r="W86">
        <v>9.75</v>
      </c>
      <c r="X86">
        <v>43.71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4.8568501135503404</v>
      </c>
      <c r="AF86">
        <v>2.61696247464503</v>
      </c>
      <c r="AG86">
        <v>12.907076000000002</v>
      </c>
      <c r="AH86">
        <v>0</v>
      </c>
      <c r="AI86">
        <v>1.0493731343283583</v>
      </c>
      <c r="AJ86">
        <v>0</v>
      </c>
      <c r="AK86">
        <v>15.710049645390072</v>
      </c>
      <c r="AL86">
        <v>0</v>
      </c>
      <c r="AM86">
        <v>0</v>
      </c>
      <c r="AN86">
        <v>0</v>
      </c>
      <c r="AO86">
        <v>0</v>
      </c>
      <c r="AP86">
        <v>0.26384800000000008</v>
      </c>
      <c r="AQ86">
        <v>0</v>
      </c>
      <c r="AR86">
        <v>7.8078940217391297</v>
      </c>
      <c r="AS86">
        <v>3.1722554267023497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812.44817234114669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4.830000000000001</v>
      </c>
      <c r="L87">
        <v>448.75860663598007</v>
      </c>
      <c r="M87">
        <v>27.12</v>
      </c>
      <c r="N87">
        <v>35</v>
      </c>
      <c r="O87">
        <v>0</v>
      </c>
      <c r="P87">
        <v>37.120000000000005</v>
      </c>
      <c r="Q87">
        <v>3.15</v>
      </c>
      <c r="R87">
        <v>12.492354740061161</v>
      </c>
      <c r="S87">
        <v>8.0299999999999994</v>
      </c>
      <c r="T87">
        <v>0</v>
      </c>
      <c r="U87">
        <v>20.569999999999997</v>
      </c>
      <c r="V87">
        <v>6.13</v>
      </c>
      <c r="W87">
        <v>9.75</v>
      </c>
      <c r="X87">
        <v>43.71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4.8568501135503404</v>
      </c>
      <c r="AF87">
        <v>2.61696247464503</v>
      </c>
      <c r="AG87">
        <v>12.907076000000002</v>
      </c>
      <c r="AH87">
        <v>0</v>
      </c>
      <c r="AI87">
        <v>0</v>
      </c>
      <c r="AJ87">
        <v>0</v>
      </c>
      <c r="AK87">
        <v>15.710049645390072</v>
      </c>
      <c r="AL87">
        <v>0</v>
      </c>
      <c r="AM87">
        <v>0</v>
      </c>
      <c r="AN87">
        <v>0</v>
      </c>
      <c r="AO87">
        <v>0</v>
      </c>
      <c r="AP87">
        <v>0.26384800000000008</v>
      </c>
      <c r="AQ87">
        <v>0</v>
      </c>
      <c r="AR87">
        <v>7.8078940217391297</v>
      </c>
      <c r="AS87">
        <v>3.1722554267023497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703.99589705806807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4.7601318742208063</v>
      </c>
      <c r="L88">
        <v>385.33</v>
      </c>
      <c r="M88">
        <v>27.12</v>
      </c>
      <c r="N88">
        <v>35</v>
      </c>
      <c r="O88">
        <v>0</v>
      </c>
      <c r="P88">
        <v>37.120000000000005</v>
      </c>
      <c r="Q88">
        <v>3.0300000000000002</v>
      </c>
      <c r="R88">
        <v>12.492354740061161</v>
      </c>
      <c r="S88">
        <v>7.78</v>
      </c>
      <c r="T88">
        <v>0</v>
      </c>
      <c r="U88">
        <v>20.569999999999997</v>
      </c>
      <c r="V88">
        <v>6.13</v>
      </c>
      <c r="W88">
        <v>9.75</v>
      </c>
      <c r="X88">
        <v>43.71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4.8568501135503404</v>
      </c>
      <c r="AF88">
        <v>2.61696247464503</v>
      </c>
      <c r="AG88">
        <v>12.907076000000002</v>
      </c>
      <c r="AH88">
        <v>0</v>
      </c>
      <c r="AI88">
        <v>0</v>
      </c>
      <c r="AJ88">
        <v>0</v>
      </c>
      <c r="AK88">
        <v>15.710049645390072</v>
      </c>
      <c r="AL88">
        <v>0</v>
      </c>
      <c r="AM88">
        <v>0</v>
      </c>
      <c r="AN88">
        <v>0</v>
      </c>
      <c r="AO88">
        <v>0</v>
      </c>
      <c r="AP88">
        <v>0.26384800000000008</v>
      </c>
      <c r="AQ88">
        <v>0</v>
      </c>
      <c r="AR88">
        <v>1.3008043478260871</v>
      </c>
      <c r="AS88">
        <v>3.1722554267023497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633.62033262239584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</v>
      </c>
      <c r="L89">
        <v>385.33</v>
      </c>
      <c r="M89">
        <v>27.12</v>
      </c>
      <c r="N89">
        <v>35</v>
      </c>
      <c r="O89">
        <v>0</v>
      </c>
      <c r="P89">
        <v>37.120000000000005</v>
      </c>
      <c r="Q89">
        <v>2.9562767295597485</v>
      </c>
      <c r="R89">
        <v>12.19</v>
      </c>
      <c r="S89">
        <v>7.59</v>
      </c>
      <c r="T89">
        <v>0</v>
      </c>
      <c r="U89">
        <v>20.569999999999997</v>
      </c>
      <c r="V89">
        <v>5.9169656586365971</v>
      </c>
      <c r="W89">
        <v>9.48</v>
      </c>
      <c r="X89">
        <v>42.502983293556085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4.8568501135503404</v>
      </c>
      <c r="AF89">
        <v>2.61696247464503</v>
      </c>
      <c r="AG89">
        <v>12.907076000000002</v>
      </c>
      <c r="AH89">
        <v>0</v>
      </c>
      <c r="AI89">
        <v>0</v>
      </c>
      <c r="AJ89">
        <v>0</v>
      </c>
      <c r="AK89">
        <v>15.710049645390072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0.65040217391304356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628.28769543804663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4.6900000000000004</v>
      </c>
      <c r="L90">
        <v>368.2</v>
      </c>
      <c r="M90">
        <v>27.12</v>
      </c>
      <c r="N90">
        <v>35</v>
      </c>
      <c r="O90">
        <v>0</v>
      </c>
      <c r="P90">
        <v>37.120000000000005</v>
      </c>
      <c r="Q90">
        <v>2.9562767295597485</v>
      </c>
      <c r="R90">
        <v>12.19</v>
      </c>
      <c r="S90">
        <v>7.59</v>
      </c>
      <c r="T90">
        <v>0</v>
      </c>
      <c r="U90">
        <v>20.569999999999997</v>
      </c>
      <c r="V90">
        <v>5.9169656586365971</v>
      </c>
      <c r="W90">
        <v>9.48</v>
      </c>
      <c r="X90">
        <v>42.502983293556085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4.8568501135503404</v>
      </c>
      <c r="AF90">
        <v>2.61696247464503</v>
      </c>
      <c r="AG90">
        <v>12.907076000000002</v>
      </c>
      <c r="AH90">
        <v>0</v>
      </c>
      <c r="AI90">
        <v>0</v>
      </c>
      <c r="AJ90">
        <v>0</v>
      </c>
      <c r="AK90">
        <v>15.710049645390072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0.65040217391304356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611.34769543804657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5.0101755923173981</v>
      </c>
      <c r="L91">
        <v>308.00890894365381</v>
      </c>
      <c r="M91">
        <v>27.12</v>
      </c>
      <c r="N91">
        <v>35</v>
      </c>
      <c r="O91">
        <v>0</v>
      </c>
      <c r="P91">
        <v>37.120000000000005</v>
      </c>
      <c r="Q91">
        <v>2.04</v>
      </c>
      <c r="R91">
        <v>7.1300000000000008</v>
      </c>
      <c r="S91">
        <v>4.2729756097560969</v>
      </c>
      <c r="T91">
        <v>0</v>
      </c>
      <c r="U91">
        <v>20.569999999999997</v>
      </c>
      <c r="V91">
        <v>3.4980079681274896</v>
      </c>
      <c r="W91">
        <v>5.4599999999999991</v>
      </c>
      <c r="X91">
        <v>24.41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4.8568501135503404</v>
      </c>
      <c r="AF91">
        <v>2.61696247464503</v>
      </c>
      <c r="AG91">
        <v>12.907076000000002</v>
      </c>
      <c r="AH91">
        <v>0</v>
      </c>
      <c r="AI91">
        <v>0</v>
      </c>
      <c r="AJ91">
        <v>0</v>
      </c>
      <c r="AK91">
        <v>15.710049645390072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0.65040217391304356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517.65153787014901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5.0101755923173981</v>
      </c>
      <c r="L92">
        <v>308.00890894365381</v>
      </c>
      <c r="M92">
        <v>27.12</v>
      </c>
      <c r="N92">
        <v>35</v>
      </c>
      <c r="O92">
        <v>0</v>
      </c>
      <c r="P92">
        <v>37.120000000000005</v>
      </c>
      <c r="Q92">
        <v>1.6627759197324414</v>
      </c>
      <c r="R92">
        <v>6.87</v>
      </c>
      <c r="S92">
        <v>4.2729756097560969</v>
      </c>
      <c r="T92">
        <v>0</v>
      </c>
      <c r="U92">
        <v>20.569999999999997</v>
      </c>
      <c r="V92">
        <v>3.4280092861288449</v>
      </c>
      <c r="W92">
        <v>5.4599999999999991</v>
      </c>
      <c r="X92">
        <v>24.040000000000003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4.8568501135503404</v>
      </c>
      <c r="AF92">
        <v>2.61696247464503</v>
      </c>
      <c r="AG92">
        <v>12.907076000000002</v>
      </c>
      <c r="AH92">
        <v>0</v>
      </c>
      <c r="AI92">
        <v>0</v>
      </c>
      <c r="AJ92">
        <v>0</v>
      </c>
      <c r="AK92">
        <v>15.710049645390072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0.65040217391304356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516.57431510788285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5.0101755923173981</v>
      </c>
      <c r="L93">
        <v>308.00890894365381</v>
      </c>
      <c r="M93">
        <v>27.12</v>
      </c>
      <c r="N93">
        <v>35</v>
      </c>
      <c r="O93">
        <v>0</v>
      </c>
      <c r="P93">
        <v>37.120000000000005</v>
      </c>
      <c r="Q93">
        <v>1.6627759197324414</v>
      </c>
      <c r="R93">
        <v>6.87</v>
      </c>
      <c r="S93">
        <v>4.2729756097560969</v>
      </c>
      <c r="T93">
        <v>0</v>
      </c>
      <c r="U93">
        <v>20.569999999999997</v>
      </c>
      <c r="V93">
        <v>3.4280092861288449</v>
      </c>
      <c r="W93">
        <v>5.4599999999999991</v>
      </c>
      <c r="X93">
        <v>24.040000000000003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4.8568501135503404</v>
      </c>
      <c r="AF93">
        <v>2.61696247464503</v>
      </c>
      <c r="AG93">
        <v>12.907076000000002</v>
      </c>
      <c r="AH93">
        <v>0</v>
      </c>
      <c r="AI93">
        <v>0</v>
      </c>
      <c r="AJ93">
        <v>0</v>
      </c>
      <c r="AK93">
        <v>15.710049645390072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0.65040217391304356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516.57431510788285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5.0101755923173981</v>
      </c>
      <c r="L94">
        <v>308.00890894365381</v>
      </c>
      <c r="M94">
        <v>27.12</v>
      </c>
      <c r="N94">
        <v>35</v>
      </c>
      <c r="O94">
        <v>0</v>
      </c>
      <c r="P94">
        <v>37.120000000000005</v>
      </c>
      <c r="Q94">
        <v>1.6627759197324414</v>
      </c>
      <c r="R94">
        <v>6.87</v>
      </c>
      <c r="S94">
        <v>4.2729756097560969</v>
      </c>
      <c r="T94">
        <v>0</v>
      </c>
      <c r="U94">
        <v>20.569999999999997</v>
      </c>
      <c r="V94">
        <v>3.4280092861288449</v>
      </c>
      <c r="W94">
        <v>5.4599999999999991</v>
      </c>
      <c r="X94">
        <v>24.040000000000003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4.8568501135503404</v>
      </c>
      <c r="AF94">
        <v>2.61696247464503</v>
      </c>
      <c r="AG94">
        <v>12.907076000000002</v>
      </c>
      <c r="AH94">
        <v>0</v>
      </c>
      <c r="AI94">
        <v>0</v>
      </c>
      <c r="AJ94">
        <v>0</v>
      </c>
      <c r="AK94">
        <v>15.710049645390072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0.65040217391304356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516.57431510788285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5.0101755923173981</v>
      </c>
      <c r="L95">
        <v>308.00890894365381</v>
      </c>
      <c r="M95">
        <v>27.12</v>
      </c>
      <c r="N95">
        <v>35</v>
      </c>
      <c r="O95">
        <v>0</v>
      </c>
      <c r="P95">
        <v>37.120000000000005</v>
      </c>
      <c r="Q95">
        <v>1.6627759197324414</v>
      </c>
      <c r="R95">
        <v>6.87</v>
      </c>
      <c r="S95">
        <v>4.2729756097560969</v>
      </c>
      <c r="T95">
        <v>0</v>
      </c>
      <c r="U95">
        <v>20.569999999999997</v>
      </c>
      <c r="V95">
        <v>3.4280092861288449</v>
      </c>
      <c r="W95">
        <v>5.4599999999999991</v>
      </c>
      <c r="X95">
        <v>24.040000000000003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4.8568501135503404</v>
      </c>
      <c r="AF95">
        <v>2.61696247464503</v>
      </c>
      <c r="AG95">
        <v>12.907076000000002</v>
      </c>
      <c r="AH95">
        <v>0</v>
      </c>
      <c r="AI95">
        <v>0</v>
      </c>
      <c r="AJ95">
        <v>0</v>
      </c>
      <c r="AK95">
        <v>15.710049645390072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1.138203804347826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517.06211673831774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5.0101755923173981</v>
      </c>
      <c r="L96">
        <v>308.00890894365381</v>
      </c>
      <c r="M96">
        <v>27.12</v>
      </c>
      <c r="N96">
        <v>35</v>
      </c>
      <c r="O96">
        <v>0</v>
      </c>
      <c r="P96">
        <v>37.120000000000005</v>
      </c>
      <c r="Q96">
        <v>1.6627759197324414</v>
      </c>
      <c r="R96">
        <v>6.87</v>
      </c>
      <c r="S96">
        <v>4.2729756097560969</v>
      </c>
      <c r="T96">
        <v>0</v>
      </c>
      <c r="U96">
        <v>20.569999999999997</v>
      </c>
      <c r="V96">
        <v>3.4280092861288449</v>
      </c>
      <c r="W96">
        <v>5.4599999999999991</v>
      </c>
      <c r="X96">
        <v>24.040000000000003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4.8568501135503404</v>
      </c>
      <c r="AF96">
        <v>2.61696247464503</v>
      </c>
      <c r="AG96">
        <v>12.907076000000002</v>
      </c>
      <c r="AH96">
        <v>0</v>
      </c>
      <c r="AI96">
        <v>0</v>
      </c>
      <c r="AJ96">
        <v>0</v>
      </c>
      <c r="AK96">
        <v>15.710049645390072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1.138203804347826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517.06211673831774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5.0101755923173981</v>
      </c>
      <c r="L97">
        <v>308.00890894365381</v>
      </c>
      <c r="M97">
        <v>27.12</v>
      </c>
      <c r="N97">
        <v>35</v>
      </c>
      <c r="O97">
        <v>0</v>
      </c>
      <c r="P97">
        <v>37.120000000000005</v>
      </c>
      <c r="Q97">
        <v>1.6627759197324414</v>
      </c>
      <c r="R97">
        <v>6.87</v>
      </c>
      <c r="S97">
        <v>4.2729756097560969</v>
      </c>
      <c r="T97">
        <v>0</v>
      </c>
      <c r="U97">
        <v>20.569999999999997</v>
      </c>
      <c r="V97">
        <v>3.4122703062583222</v>
      </c>
      <c r="W97">
        <v>5.4599999999999991</v>
      </c>
      <c r="X97">
        <v>24.040000000000003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4.8568501135503404</v>
      </c>
      <c r="AF97">
        <v>2.61696247464503</v>
      </c>
      <c r="AG97">
        <v>12.907076000000002</v>
      </c>
      <c r="AH97">
        <v>0</v>
      </c>
      <c r="AI97">
        <v>0</v>
      </c>
      <c r="AJ97">
        <v>0</v>
      </c>
      <c r="AK97">
        <v>15.710049645390072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1.138203804347826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517.04637775844719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5.0101755923173981</v>
      </c>
      <c r="L98">
        <v>308.00890894365381</v>
      </c>
      <c r="M98">
        <v>27.12</v>
      </c>
      <c r="N98">
        <v>35</v>
      </c>
      <c r="O98">
        <v>0</v>
      </c>
      <c r="P98">
        <v>37.120000000000005</v>
      </c>
      <c r="Q98">
        <v>1.6627759197324414</v>
      </c>
      <c r="R98">
        <v>6.87</v>
      </c>
      <c r="S98">
        <v>4.2729756097560969</v>
      </c>
      <c r="T98">
        <v>0</v>
      </c>
      <c r="U98">
        <v>20.569999999999997</v>
      </c>
      <c r="V98">
        <v>3.4122703062583222</v>
      </c>
      <c r="W98">
        <v>5.4599999999999991</v>
      </c>
      <c r="X98">
        <v>24.040000000000003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4.8568501135503404</v>
      </c>
      <c r="AF98">
        <v>2.61696247464503</v>
      </c>
      <c r="AG98">
        <v>12.907076000000002</v>
      </c>
      <c r="AH98">
        <v>0</v>
      </c>
      <c r="AI98">
        <v>0</v>
      </c>
      <c r="AJ98">
        <v>0</v>
      </c>
      <c r="AK98">
        <v>15.710049645390072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1.138203804347826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517.04637775844719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0.1455194691832267</v>
      </c>
      <c r="L99">
        <f t="shared" si="2"/>
        <v>8.9541181838517829</v>
      </c>
      <c r="M99">
        <f t="shared" si="2"/>
        <v>0.60183749999999858</v>
      </c>
      <c r="N99">
        <f t="shared" si="2"/>
        <v>0.83975647164863987</v>
      </c>
      <c r="O99">
        <f t="shared" si="2"/>
        <v>0</v>
      </c>
      <c r="P99">
        <f t="shared" si="2"/>
        <v>0.80732290500383586</v>
      </c>
      <c r="Q99">
        <f t="shared" si="2"/>
        <v>5.6206790942723357E-2</v>
      </c>
      <c r="R99">
        <f t="shared" si="2"/>
        <v>0.22521983685665631</v>
      </c>
      <c r="S99">
        <f t="shared" si="2"/>
        <v>0.14456185021263707</v>
      </c>
      <c r="T99">
        <f t="shared" si="2"/>
        <v>0</v>
      </c>
      <c r="U99">
        <f t="shared" si="2"/>
        <v>0.53495015320773165</v>
      </c>
      <c r="V99">
        <f t="shared" si="2"/>
        <v>0.11405803935666171</v>
      </c>
      <c r="W99">
        <f t="shared" si="2"/>
        <v>0.18792458389683292</v>
      </c>
      <c r="X99">
        <f t="shared" si="2"/>
        <v>0.83342687248983738</v>
      </c>
      <c r="Y99">
        <f t="shared" si="2"/>
        <v>0</v>
      </c>
      <c r="Z99">
        <f t="shared" si="2"/>
        <v>1.2979943181818183E-2</v>
      </c>
      <c r="AA99">
        <f t="shared" si="2"/>
        <v>2.4867541139240504E-2</v>
      </c>
      <c r="AB99">
        <f t="shared" si="2"/>
        <v>3.1397576894223553E-2</v>
      </c>
      <c r="AC99">
        <f t="shared" si="2"/>
        <v>2.3551993678341449E-2</v>
      </c>
      <c r="AD99">
        <f t="shared" si="2"/>
        <v>2.9200162187736571E-2</v>
      </c>
      <c r="AE99">
        <f t="shared" si="2"/>
        <v>9.8351214799394474E-2</v>
      </c>
      <c r="AF99">
        <f t="shared" si="2"/>
        <v>6.367226166328592E-2</v>
      </c>
      <c r="AG99">
        <f t="shared" si="2"/>
        <v>0.30976982399999953</v>
      </c>
      <c r="AH99">
        <f t="shared" si="2"/>
        <v>0.16747161256599793</v>
      </c>
      <c r="AI99">
        <f t="shared" si="2"/>
        <v>1.5723721131186169E-2</v>
      </c>
      <c r="AJ99">
        <f t="shared" si="2"/>
        <v>0</v>
      </c>
      <c r="AK99">
        <f t="shared" si="2"/>
        <v>0.37704119148936116</v>
      </c>
      <c r="AL99">
        <f t="shared" si="2"/>
        <v>0</v>
      </c>
      <c r="AM99">
        <f t="shared" si="2"/>
        <v>7.0723555888972224E-3</v>
      </c>
      <c r="AN99">
        <f t="shared" si="2"/>
        <v>0</v>
      </c>
      <c r="AO99">
        <f t="shared" si="2"/>
        <v>0</v>
      </c>
      <c r="AP99">
        <f t="shared" si="2"/>
        <v>8.5198359999999994E-3</v>
      </c>
      <c r="AQ99">
        <f t="shared" si="2"/>
        <v>0.1177258365079365</v>
      </c>
      <c r="AR99">
        <f t="shared" si="2"/>
        <v>3.4387713994565229E-2</v>
      </c>
      <c r="AS99">
        <f t="shared" si="2"/>
        <v>3.6189482604817115E-2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14.802824924077372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18.53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15.19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13.71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13.49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12.85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12.75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16.100000000000001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16.100000000000001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18.760000000000002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18.760000000000002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16.940000000000001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16.940000000000001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17.84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17.84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18.78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18.78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17.010000000000002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17.010000000000002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17.79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15.77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15.77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19.079999999999998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19.079999999999998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18.34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16.57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16.57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16.510000000000002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16.510000000000002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17.66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17.66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19.18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19.100000000000001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19.100000000000001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18.64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18.64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18.920000000000002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18.920000000000002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0.43625000000000042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0.43625000000000042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45678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269.95999999999998</v>
      </c>
      <c r="L3" s="202">
        <v>4.91</v>
      </c>
      <c r="M3" s="202">
        <v>33.700000000000003</v>
      </c>
      <c r="N3" s="202">
        <v>27.55</v>
      </c>
      <c r="O3" s="202">
        <v>38.92</v>
      </c>
      <c r="P3" s="202">
        <v>13.14</v>
      </c>
      <c r="Q3" s="202">
        <v>2.38</v>
      </c>
      <c r="R3" s="202">
        <v>9.83</v>
      </c>
      <c r="S3" s="202">
        <v>5.95</v>
      </c>
      <c r="T3" s="202">
        <v>0</v>
      </c>
      <c r="U3" s="202">
        <v>39.630000000000003</v>
      </c>
      <c r="V3" s="202">
        <v>5.1100000000000003</v>
      </c>
      <c r="W3" s="202">
        <v>7.91</v>
      </c>
      <c r="X3" s="202">
        <v>34.200000000000003</v>
      </c>
      <c r="Y3" s="202">
        <v>0</v>
      </c>
      <c r="Z3">
        <v>0</v>
      </c>
      <c r="AA3" s="202">
        <v>16.2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28.82</v>
      </c>
      <c r="AQ3" s="202">
        <v>25.6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269.95999999999998</v>
      </c>
      <c r="L4" s="202">
        <v>4.91</v>
      </c>
      <c r="M4" s="202">
        <v>33.700000000000003</v>
      </c>
      <c r="N4" s="202">
        <v>27.55</v>
      </c>
      <c r="O4" s="202">
        <v>38.92</v>
      </c>
      <c r="P4" s="202">
        <v>13.14</v>
      </c>
      <c r="Q4" s="202">
        <v>2.38</v>
      </c>
      <c r="R4" s="202">
        <v>9.83</v>
      </c>
      <c r="S4" s="202">
        <v>5.95</v>
      </c>
      <c r="T4" s="202">
        <v>0</v>
      </c>
      <c r="U4" s="202">
        <v>41.23</v>
      </c>
      <c r="V4" s="202">
        <v>4.8</v>
      </c>
      <c r="W4" s="202">
        <v>7.91</v>
      </c>
      <c r="X4" s="202">
        <v>34.200000000000003</v>
      </c>
      <c r="Y4" s="202">
        <v>0</v>
      </c>
      <c r="Z4">
        <v>0</v>
      </c>
      <c r="AA4" s="202">
        <v>16.2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28.82</v>
      </c>
      <c r="AQ4" s="202">
        <v>25.6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269.95999999999998</v>
      </c>
      <c r="L5" s="202">
        <v>4.91</v>
      </c>
      <c r="M5" s="202">
        <v>33.700000000000003</v>
      </c>
      <c r="N5" s="202">
        <v>27.55</v>
      </c>
      <c r="O5" s="202">
        <v>38.92</v>
      </c>
      <c r="P5" s="202">
        <v>13.14</v>
      </c>
      <c r="Q5" s="202">
        <v>2.38</v>
      </c>
      <c r="R5" s="202">
        <v>9.83</v>
      </c>
      <c r="S5" s="202">
        <v>5.95</v>
      </c>
      <c r="T5" s="202">
        <v>0</v>
      </c>
      <c r="U5" s="202">
        <v>42.83</v>
      </c>
      <c r="V5" s="202">
        <v>4.8</v>
      </c>
      <c r="W5" s="202">
        <v>7.91</v>
      </c>
      <c r="X5" s="202">
        <v>34.200000000000003</v>
      </c>
      <c r="Y5" s="202">
        <v>0</v>
      </c>
      <c r="Z5">
        <v>0</v>
      </c>
      <c r="AA5" s="202">
        <v>16.2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28.82</v>
      </c>
      <c r="AQ5" s="202">
        <v>25.6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269.95999999999998</v>
      </c>
      <c r="L6" s="202">
        <v>4.91</v>
      </c>
      <c r="M6" s="202">
        <v>33.700000000000003</v>
      </c>
      <c r="N6" s="202">
        <v>27.55</v>
      </c>
      <c r="O6" s="202">
        <v>38.92</v>
      </c>
      <c r="P6" s="202">
        <v>13.14</v>
      </c>
      <c r="Q6" s="202">
        <v>2.38</v>
      </c>
      <c r="R6" s="202">
        <v>9.83</v>
      </c>
      <c r="S6" s="202">
        <v>5.95</v>
      </c>
      <c r="T6" s="202">
        <v>0</v>
      </c>
      <c r="U6" s="202">
        <v>44.44</v>
      </c>
      <c r="V6" s="202">
        <v>4.8</v>
      </c>
      <c r="W6" s="202">
        <v>7.91</v>
      </c>
      <c r="X6" s="202">
        <v>34.200000000000003</v>
      </c>
      <c r="Y6" s="202">
        <v>0</v>
      </c>
      <c r="Z6">
        <v>0</v>
      </c>
      <c r="AA6" s="202">
        <v>16.2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28.82</v>
      </c>
      <c r="AQ6" s="202">
        <v>25.6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269.95999999999998</v>
      </c>
      <c r="L7" s="202">
        <v>4.91</v>
      </c>
      <c r="M7" s="202">
        <v>33.700000000000003</v>
      </c>
      <c r="N7" s="202">
        <v>27.55</v>
      </c>
      <c r="O7" s="202">
        <v>38.92</v>
      </c>
      <c r="P7" s="202">
        <v>13.14</v>
      </c>
      <c r="Q7" s="202">
        <v>2.38</v>
      </c>
      <c r="R7" s="202">
        <v>9.83</v>
      </c>
      <c r="S7" s="202">
        <v>5.95</v>
      </c>
      <c r="T7" s="202">
        <v>0</v>
      </c>
      <c r="U7" s="202">
        <v>46.04</v>
      </c>
      <c r="V7" s="202">
        <v>4.8</v>
      </c>
      <c r="W7" s="202">
        <v>7.91</v>
      </c>
      <c r="X7" s="202">
        <v>35.479999999999997</v>
      </c>
      <c r="Y7" s="202">
        <v>0</v>
      </c>
      <c r="Z7">
        <v>0</v>
      </c>
      <c r="AA7" s="202">
        <v>16.2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28.82</v>
      </c>
      <c r="AQ7" s="202">
        <v>25.6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269.95999999999998</v>
      </c>
      <c r="L8" s="202">
        <v>4.91</v>
      </c>
      <c r="M8" s="202">
        <v>33.700000000000003</v>
      </c>
      <c r="N8" s="202">
        <v>27.55</v>
      </c>
      <c r="O8" s="202">
        <v>38.92</v>
      </c>
      <c r="P8" s="202">
        <v>13.14</v>
      </c>
      <c r="Q8" s="202">
        <v>2.38</v>
      </c>
      <c r="R8" s="202">
        <v>9.83</v>
      </c>
      <c r="S8" s="202">
        <v>5.95</v>
      </c>
      <c r="T8" s="202">
        <v>0</v>
      </c>
      <c r="U8" s="202">
        <v>47.65</v>
      </c>
      <c r="V8" s="202">
        <v>4.8</v>
      </c>
      <c r="W8" s="202">
        <v>7.91</v>
      </c>
      <c r="X8" s="202">
        <v>35.479999999999997</v>
      </c>
      <c r="Y8" s="202">
        <v>0</v>
      </c>
      <c r="Z8">
        <v>0</v>
      </c>
      <c r="AA8" s="202">
        <v>16.2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28.82</v>
      </c>
      <c r="AQ8" s="202">
        <v>25.6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269.95999999999998</v>
      </c>
      <c r="L9" s="202">
        <v>4.91</v>
      </c>
      <c r="M9" s="202">
        <v>33.700000000000003</v>
      </c>
      <c r="N9" s="202">
        <v>27.55</v>
      </c>
      <c r="O9" s="202">
        <v>38.92</v>
      </c>
      <c r="P9" s="202">
        <v>13.14</v>
      </c>
      <c r="Q9" s="202">
        <v>2.38</v>
      </c>
      <c r="R9" s="202">
        <v>9.83</v>
      </c>
      <c r="S9" s="202">
        <v>5.95</v>
      </c>
      <c r="T9" s="202">
        <v>0</v>
      </c>
      <c r="U9" s="202">
        <v>49.7</v>
      </c>
      <c r="V9" s="202">
        <v>4.8</v>
      </c>
      <c r="W9" s="202">
        <v>7.91</v>
      </c>
      <c r="X9" s="202">
        <v>35.479999999999997</v>
      </c>
      <c r="Y9" s="202">
        <v>0</v>
      </c>
      <c r="Z9">
        <v>0</v>
      </c>
      <c r="AA9" s="202">
        <v>16.2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28.82</v>
      </c>
      <c r="AQ9" s="202">
        <v>25.6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269.95999999999998</v>
      </c>
      <c r="L10" s="202">
        <v>4.91</v>
      </c>
      <c r="M10" s="202">
        <v>33.700000000000003</v>
      </c>
      <c r="N10" s="202">
        <v>27.55</v>
      </c>
      <c r="O10" s="202">
        <v>38.92</v>
      </c>
      <c r="P10" s="202">
        <v>13.14</v>
      </c>
      <c r="Q10" s="202">
        <v>2.38</v>
      </c>
      <c r="R10" s="202">
        <v>9.83</v>
      </c>
      <c r="S10" s="202">
        <v>5.95</v>
      </c>
      <c r="T10" s="202">
        <v>0</v>
      </c>
      <c r="U10" s="202">
        <v>51.3</v>
      </c>
      <c r="V10" s="202">
        <v>4.8</v>
      </c>
      <c r="W10" s="202">
        <v>7.91</v>
      </c>
      <c r="X10" s="202">
        <v>35.479999999999997</v>
      </c>
      <c r="Y10" s="202">
        <v>0</v>
      </c>
      <c r="Z10">
        <v>0</v>
      </c>
      <c r="AA10" s="202">
        <v>16.2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28.82</v>
      </c>
      <c r="AQ10" s="202">
        <v>25.6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269.95999999999998</v>
      </c>
      <c r="L11" s="202">
        <v>4.91</v>
      </c>
      <c r="M11" s="202">
        <v>33.700000000000003</v>
      </c>
      <c r="N11" s="202">
        <v>27.55</v>
      </c>
      <c r="O11" s="202">
        <v>38.92</v>
      </c>
      <c r="P11" s="202">
        <v>13.14</v>
      </c>
      <c r="Q11" s="202">
        <v>2.38</v>
      </c>
      <c r="R11" s="202">
        <v>9.83</v>
      </c>
      <c r="S11" s="202">
        <v>5.95</v>
      </c>
      <c r="T11" s="202">
        <v>0</v>
      </c>
      <c r="U11" s="202">
        <v>52.9</v>
      </c>
      <c r="V11" s="202">
        <v>4.8</v>
      </c>
      <c r="W11" s="202">
        <v>7.91</v>
      </c>
      <c r="X11" s="202">
        <v>35.479999999999997</v>
      </c>
      <c r="Y11" s="202">
        <v>0</v>
      </c>
      <c r="Z11">
        <v>0</v>
      </c>
      <c r="AA11" s="202">
        <v>16.2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28.82</v>
      </c>
      <c r="AQ11" s="202">
        <v>25.6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269.95999999999998</v>
      </c>
      <c r="L12" s="202">
        <v>4.91</v>
      </c>
      <c r="M12" s="202">
        <v>33.700000000000003</v>
      </c>
      <c r="N12" s="202">
        <v>27.55</v>
      </c>
      <c r="O12" s="202">
        <v>38.92</v>
      </c>
      <c r="P12" s="202">
        <v>13.14</v>
      </c>
      <c r="Q12" s="202">
        <v>2.38</v>
      </c>
      <c r="R12" s="202">
        <v>9.83</v>
      </c>
      <c r="S12" s="202">
        <v>5.95</v>
      </c>
      <c r="T12" s="202">
        <v>0</v>
      </c>
      <c r="U12" s="202">
        <v>54.5</v>
      </c>
      <c r="V12" s="202">
        <v>4.8</v>
      </c>
      <c r="W12" s="202">
        <v>7.91</v>
      </c>
      <c r="X12" s="202">
        <v>35.479999999999997</v>
      </c>
      <c r="Y12" s="202">
        <v>0</v>
      </c>
      <c r="Z12">
        <v>0</v>
      </c>
      <c r="AA12" s="202">
        <v>16.2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28.82</v>
      </c>
      <c r="AQ12" s="202">
        <v>25.6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269.95999999999998</v>
      </c>
      <c r="L13" s="202">
        <v>4.91</v>
      </c>
      <c r="M13" s="202">
        <v>33.700000000000003</v>
      </c>
      <c r="N13" s="202">
        <v>27.55</v>
      </c>
      <c r="O13" s="202">
        <v>38.92</v>
      </c>
      <c r="P13" s="202">
        <v>13.14</v>
      </c>
      <c r="Q13" s="202">
        <v>2.38</v>
      </c>
      <c r="R13" s="202">
        <v>9.83</v>
      </c>
      <c r="S13" s="202">
        <v>5.95</v>
      </c>
      <c r="T13" s="202">
        <v>0</v>
      </c>
      <c r="U13" s="202">
        <v>56.11</v>
      </c>
      <c r="V13" s="202">
        <v>4.8</v>
      </c>
      <c r="W13" s="202">
        <v>7.91</v>
      </c>
      <c r="X13" s="202">
        <v>35.479999999999997</v>
      </c>
      <c r="Y13" s="202">
        <v>0</v>
      </c>
      <c r="Z13">
        <v>0</v>
      </c>
      <c r="AA13" s="202">
        <v>15.78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28.82</v>
      </c>
      <c r="AQ13" s="202">
        <v>25.6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269.95999999999998</v>
      </c>
      <c r="L14" s="202">
        <v>4.91</v>
      </c>
      <c r="M14" s="202">
        <v>33.700000000000003</v>
      </c>
      <c r="N14" s="202">
        <v>27.55</v>
      </c>
      <c r="O14" s="202">
        <v>38.92</v>
      </c>
      <c r="P14" s="202">
        <v>13.14</v>
      </c>
      <c r="Q14" s="202">
        <v>2.38</v>
      </c>
      <c r="R14" s="202">
        <v>9.83</v>
      </c>
      <c r="S14" s="202">
        <v>5.95</v>
      </c>
      <c r="T14" s="202">
        <v>0</v>
      </c>
      <c r="U14" s="202">
        <v>57.71</v>
      </c>
      <c r="V14" s="202">
        <v>4.8</v>
      </c>
      <c r="W14" s="202">
        <v>7.91</v>
      </c>
      <c r="X14" s="202">
        <v>35.479999999999997</v>
      </c>
      <c r="Y14" s="202">
        <v>0</v>
      </c>
      <c r="Z14">
        <v>0</v>
      </c>
      <c r="AA14" s="202">
        <v>15.78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28.82</v>
      </c>
      <c r="AQ14" s="202">
        <v>25.6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269.95999999999998</v>
      </c>
      <c r="L15" s="202">
        <v>4.91</v>
      </c>
      <c r="M15" s="202">
        <v>57.95</v>
      </c>
      <c r="N15" s="202">
        <v>48.66</v>
      </c>
      <c r="O15" s="202">
        <v>70.77</v>
      </c>
      <c r="P15" s="202">
        <v>23.91</v>
      </c>
      <c r="Q15" s="202">
        <v>2.38</v>
      </c>
      <c r="R15" s="202">
        <v>9.83</v>
      </c>
      <c r="S15" s="202">
        <v>5.95</v>
      </c>
      <c r="T15" s="202">
        <v>0</v>
      </c>
      <c r="U15" s="202">
        <v>58.51</v>
      </c>
      <c r="V15" s="202">
        <v>4.8</v>
      </c>
      <c r="W15" s="202">
        <v>7.91</v>
      </c>
      <c r="X15" s="202">
        <v>35.479999999999997</v>
      </c>
      <c r="Y15" s="202">
        <v>0</v>
      </c>
      <c r="Z15">
        <v>0</v>
      </c>
      <c r="AA15" s="202">
        <v>16.2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28.82</v>
      </c>
      <c r="AQ15" s="202">
        <v>25.6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269.95999999999998</v>
      </c>
      <c r="L16" s="202">
        <v>4.91</v>
      </c>
      <c r="M16" s="202">
        <v>61.26</v>
      </c>
      <c r="N16" s="202">
        <v>50.11</v>
      </c>
      <c r="O16" s="202">
        <v>70.77</v>
      </c>
      <c r="P16" s="202">
        <v>23.91</v>
      </c>
      <c r="Q16" s="202">
        <v>2.38</v>
      </c>
      <c r="R16" s="202">
        <v>9.83</v>
      </c>
      <c r="S16" s="202">
        <v>5.95</v>
      </c>
      <c r="T16" s="202">
        <v>0</v>
      </c>
      <c r="U16" s="202">
        <v>58.51</v>
      </c>
      <c r="V16" s="202">
        <v>4.8</v>
      </c>
      <c r="W16" s="202">
        <v>7.91</v>
      </c>
      <c r="X16" s="202">
        <v>35.479999999999997</v>
      </c>
      <c r="Y16" s="202">
        <v>0</v>
      </c>
      <c r="Z16">
        <v>0</v>
      </c>
      <c r="AA16" s="202">
        <v>16.2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28.82</v>
      </c>
      <c r="AQ16" s="202">
        <v>25.6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269.95999999999998</v>
      </c>
      <c r="L17" s="202">
        <v>4.91</v>
      </c>
      <c r="M17" s="202">
        <v>61.26</v>
      </c>
      <c r="N17" s="202">
        <v>50.11</v>
      </c>
      <c r="O17" s="202">
        <v>70.77</v>
      </c>
      <c r="P17" s="202">
        <v>23.91</v>
      </c>
      <c r="Q17" s="202">
        <v>2.38</v>
      </c>
      <c r="R17" s="202">
        <v>9.83</v>
      </c>
      <c r="S17" s="202">
        <v>5.95</v>
      </c>
      <c r="T17" s="202">
        <v>0</v>
      </c>
      <c r="U17" s="202">
        <v>58.51</v>
      </c>
      <c r="V17" s="202">
        <v>4.8</v>
      </c>
      <c r="W17" s="202">
        <v>7.91</v>
      </c>
      <c r="X17" s="202">
        <v>35.479999999999997</v>
      </c>
      <c r="Y17" s="202">
        <v>0</v>
      </c>
      <c r="Z17">
        <v>0</v>
      </c>
      <c r="AA17" s="202">
        <v>16.2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28.82</v>
      </c>
      <c r="AQ17" s="202">
        <v>25.6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269.95999999999998</v>
      </c>
      <c r="L18" s="202">
        <v>4.91</v>
      </c>
      <c r="M18" s="202">
        <v>61.26</v>
      </c>
      <c r="N18" s="202">
        <v>50.11</v>
      </c>
      <c r="O18" s="202">
        <v>70.77</v>
      </c>
      <c r="P18" s="202">
        <v>23.91</v>
      </c>
      <c r="Q18" s="202">
        <v>2.38</v>
      </c>
      <c r="R18" s="202">
        <v>9.83</v>
      </c>
      <c r="S18" s="202">
        <v>5.95</v>
      </c>
      <c r="T18" s="202">
        <v>0</v>
      </c>
      <c r="U18" s="202">
        <v>58.51</v>
      </c>
      <c r="V18" s="202">
        <v>4.8</v>
      </c>
      <c r="W18" s="202">
        <v>7.91</v>
      </c>
      <c r="X18" s="202">
        <v>35.479999999999997</v>
      </c>
      <c r="Y18" s="202">
        <v>0</v>
      </c>
      <c r="Z18">
        <v>0</v>
      </c>
      <c r="AA18" s="202">
        <v>16.2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28.82</v>
      </c>
      <c r="AQ18" s="202">
        <v>25.6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269.95999999999998</v>
      </c>
      <c r="L19" s="202">
        <v>4.91</v>
      </c>
      <c r="M19" s="202">
        <v>61.26</v>
      </c>
      <c r="N19" s="202">
        <v>50.11</v>
      </c>
      <c r="O19" s="202">
        <v>70.77</v>
      </c>
      <c r="P19" s="202">
        <v>23.91</v>
      </c>
      <c r="Q19" s="202">
        <v>2.38</v>
      </c>
      <c r="R19" s="202">
        <v>9.83</v>
      </c>
      <c r="S19" s="202">
        <v>5.95</v>
      </c>
      <c r="T19" s="202">
        <v>0</v>
      </c>
      <c r="U19" s="202">
        <v>58.51</v>
      </c>
      <c r="V19" s="202">
        <v>4.8</v>
      </c>
      <c r="W19" s="202">
        <v>7.91</v>
      </c>
      <c r="X19" s="202">
        <v>35.479999999999997</v>
      </c>
      <c r="Y19" s="202">
        <v>0</v>
      </c>
      <c r="Z19">
        <v>0</v>
      </c>
      <c r="AA19" s="202">
        <v>16.2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28.82</v>
      </c>
      <c r="AQ19" s="202">
        <v>25.6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269.95999999999998</v>
      </c>
      <c r="L20" s="202">
        <v>4.91</v>
      </c>
      <c r="M20" s="202">
        <v>61.26</v>
      </c>
      <c r="N20" s="202">
        <v>50.11</v>
      </c>
      <c r="O20" s="202">
        <v>70.77</v>
      </c>
      <c r="P20" s="202">
        <v>23.91</v>
      </c>
      <c r="Q20" s="202">
        <v>2.38</v>
      </c>
      <c r="R20" s="202">
        <v>9.83</v>
      </c>
      <c r="S20" s="202">
        <v>5.95</v>
      </c>
      <c r="T20" s="202">
        <v>0</v>
      </c>
      <c r="U20" s="202">
        <v>58.51</v>
      </c>
      <c r="V20" s="202">
        <v>4.8</v>
      </c>
      <c r="W20" s="202">
        <v>7.91</v>
      </c>
      <c r="X20" s="202">
        <v>35.479999999999997</v>
      </c>
      <c r="Y20" s="202">
        <v>0</v>
      </c>
      <c r="Z20">
        <v>0</v>
      </c>
      <c r="AA20" s="202">
        <v>16.2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28.82</v>
      </c>
      <c r="AQ20" s="202">
        <v>25.6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269.95999999999998</v>
      </c>
      <c r="L21" s="202">
        <v>4.91</v>
      </c>
      <c r="M21" s="202">
        <v>61.26</v>
      </c>
      <c r="N21" s="202">
        <v>50.11</v>
      </c>
      <c r="O21" s="202">
        <v>70.77</v>
      </c>
      <c r="P21" s="202">
        <v>23.91</v>
      </c>
      <c r="Q21" s="202">
        <v>2.38</v>
      </c>
      <c r="R21" s="202">
        <v>9.83</v>
      </c>
      <c r="S21" s="202">
        <v>5.95</v>
      </c>
      <c r="T21" s="202">
        <v>0</v>
      </c>
      <c r="U21" s="202">
        <v>58.51</v>
      </c>
      <c r="V21" s="202">
        <v>4.8</v>
      </c>
      <c r="W21" s="202">
        <v>7.91</v>
      </c>
      <c r="X21" s="202">
        <v>35.479999999999997</v>
      </c>
      <c r="Y21" s="202">
        <v>0</v>
      </c>
      <c r="Z21">
        <v>0</v>
      </c>
      <c r="AA21" s="202">
        <v>16.2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28.82</v>
      </c>
      <c r="AQ21" s="202">
        <v>25.6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269.95999999999998</v>
      </c>
      <c r="L22" s="202">
        <v>4.91</v>
      </c>
      <c r="M22" s="202">
        <v>61.26</v>
      </c>
      <c r="N22" s="202">
        <v>50.11</v>
      </c>
      <c r="O22" s="202">
        <v>70.77</v>
      </c>
      <c r="P22" s="202">
        <v>23.91</v>
      </c>
      <c r="Q22" s="202">
        <v>2.38</v>
      </c>
      <c r="R22" s="202">
        <v>9.83</v>
      </c>
      <c r="S22" s="202">
        <v>5.95</v>
      </c>
      <c r="T22" s="202">
        <v>0</v>
      </c>
      <c r="U22" s="202">
        <v>58.51</v>
      </c>
      <c r="V22" s="202">
        <v>4.8</v>
      </c>
      <c r="W22" s="202">
        <v>7.91</v>
      </c>
      <c r="X22" s="202">
        <v>35.479999999999997</v>
      </c>
      <c r="Y22" s="202">
        <v>0</v>
      </c>
      <c r="Z22">
        <v>0</v>
      </c>
      <c r="AA22" s="202">
        <v>16.2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28.82</v>
      </c>
      <c r="AQ22" s="202">
        <v>25.6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269.95999999999998</v>
      </c>
      <c r="L23" s="202">
        <v>4.91</v>
      </c>
      <c r="M23" s="202">
        <v>61.26</v>
      </c>
      <c r="N23" s="202">
        <v>50.11</v>
      </c>
      <c r="O23" s="202">
        <v>70.77</v>
      </c>
      <c r="P23" s="202">
        <v>23.91</v>
      </c>
      <c r="Q23" s="202">
        <v>2.38</v>
      </c>
      <c r="R23" s="202">
        <v>9.9</v>
      </c>
      <c r="S23" s="202">
        <v>5.96</v>
      </c>
      <c r="T23" s="202">
        <v>0</v>
      </c>
      <c r="U23" s="202">
        <v>58.51</v>
      </c>
      <c r="V23" s="202">
        <v>4.8</v>
      </c>
      <c r="W23" s="202">
        <v>7.95</v>
      </c>
      <c r="X23" s="202">
        <v>35.479999999999997</v>
      </c>
      <c r="Y23" s="202">
        <v>0</v>
      </c>
      <c r="Z23">
        <v>0</v>
      </c>
      <c r="AA23" s="202">
        <v>16.2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28.82</v>
      </c>
      <c r="AQ23" s="202">
        <v>25.6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269.95999999999998</v>
      </c>
      <c r="L24" s="202">
        <v>4.91</v>
      </c>
      <c r="M24" s="202">
        <v>61.26</v>
      </c>
      <c r="N24" s="202">
        <v>50.11</v>
      </c>
      <c r="O24" s="202">
        <v>70.77</v>
      </c>
      <c r="P24" s="202">
        <v>23.91</v>
      </c>
      <c r="Q24" s="202">
        <v>2.38</v>
      </c>
      <c r="R24" s="202">
        <v>9.9</v>
      </c>
      <c r="S24" s="202">
        <v>5.96</v>
      </c>
      <c r="T24" s="202">
        <v>0</v>
      </c>
      <c r="U24" s="202">
        <v>58.51</v>
      </c>
      <c r="V24" s="202">
        <v>4.8</v>
      </c>
      <c r="W24" s="202">
        <v>7.74</v>
      </c>
      <c r="X24" s="202">
        <v>34.200000000000003</v>
      </c>
      <c r="Y24" s="202">
        <v>0</v>
      </c>
      <c r="Z24">
        <v>0</v>
      </c>
      <c r="AA24" s="202">
        <v>16.2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28.82</v>
      </c>
      <c r="AQ24" s="202">
        <v>25.6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269.95999999999998</v>
      </c>
      <c r="L25" s="202">
        <v>4.91</v>
      </c>
      <c r="M25" s="202">
        <v>61.26</v>
      </c>
      <c r="N25" s="202">
        <v>50.11</v>
      </c>
      <c r="O25" s="202">
        <v>70.77</v>
      </c>
      <c r="P25" s="202">
        <v>23.91</v>
      </c>
      <c r="Q25" s="202">
        <v>2.38</v>
      </c>
      <c r="R25" s="202">
        <v>9.9</v>
      </c>
      <c r="S25" s="202">
        <v>5.96</v>
      </c>
      <c r="T25" s="202">
        <v>0</v>
      </c>
      <c r="U25" s="202">
        <v>58.51</v>
      </c>
      <c r="V25" s="202">
        <v>4.8</v>
      </c>
      <c r="W25" s="202">
        <v>14.22</v>
      </c>
      <c r="X25" s="202">
        <v>62.57</v>
      </c>
      <c r="Y25" s="202">
        <v>0</v>
      </c>
      <c r="Z25">
        <v>0</v>
      </c>
      <c r="AA25" s="202">
        <v>16.2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28.82</v>
      </c>
      <c r="AQ25" s="202">
        <v>25.6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282.27</v>
      </c>
      <c r="L26" s="202">
        <v>9.07</v>
      </c>
      <c r="M26" s="202">
        <v>61.26</v>
      </c>
      <c r="N26" s="202">
        <v>50.11</v>
      </c>
      <c r="O26" s="202">
        <v>70.77</v>
      </c>
      <c r="P26" s="202">
        <v>23.91</v>
      </c>
      <c r="Q26" s="202">
        <v>4.33</v>
      </c>
      <c r="R26" s="202">
        <v>17.89</v>
      </c>
      <c r="S26" s="202">
        <v>11.14</v>
      </c>
      <c r="T26" s="202">
        <v>0</v>
      </c>
      <c r="U26" s="202">
        <v>58.51</v>
      </c>
      <c r="V26" s="202">
        <v>8.7799999999999994</v>
      </c>
      <c r="W26" s="202">
        <v>14.22</v>
      </c>
      <c r="X26" s="202">
        <v>62.57</v>
      </c>
      <c r="Y26" s="202">
        <v>0</v>
      </c>
      <c r="Z26">
        <v>0</v>
      </c>
      <c r="AA26" s="202">
        <v>16.2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55.16</v>
      </c>
      <c r="AQ26" s="202">
        <v>38.06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336.25</v>
      </c>
      <c r="L27" s="202">
        <v>9.07</v>
      </c>
      <c r="M27" s="202">
        <v>61.26</v>
      </c>
      <c r="N27" s="202">
        <v>50.11</v>
      </c>
      <c r="O27" s="202">
        <v>70.77</v>
      </c>
      <c r="P27" s="202">
        <v>23.91</v>
      </c>
      <c r="Q27" s="202">
        <v>4.1399999999999997</v>
      </c>
      <c r="R27" s="202">
        <v>17.14</v>
      </c>
      <c r="S27" s="202">
        <v>11.14</v>
      </c>
      <c r="T27" s="202">
        <v>0</v>
      </c>
      <c r="U27" s="202">
        <v>58.51</v>
      </c>
      <c r="V27" s="202">
        <v>8.2100000000000009</v>
      </c>
      <c r="W27" s="202">
        <v>14.08</v>
      </c>
      <c r="X27" s="202">
        <v>60.96</v>
      </c>
      <c r="Y27" s="202">
        <v>0</v>
      </c>
      <c r="Z27">
        <v>0</v>
      </c>
      <c r="AA27" s="202">
        <v>16.2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51.21</v>
      </c>
      <c r="AQ27" s="202">
        <v>38.06</v>
      </c>
      <c r="AR27" s="202">
        <v>0.24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371.82</v>
      </c>
      <c r="L28" s="202">
        <v>9.07</v>
      </c>
      <c r="M28" s="202">
        <v>61.26</v>
      </c>
      <c r="N28" s="202">
        <v>50.11</v>
      </c>
      <c r="O28" s="202">
        <v>70.77</v>
      </c>
      <c r="P28" s="202">
        <v>23.91</v>
      </c>
      <c r="Q28" s="202">
        <v>4.33</v>
      </c>
      <c r="R28" s="202">
        <v>17.89</v>
      </c>
      <c r="S28" s="202">
        <v>11.14</v>
      </c>
      <c r="T28" s="202">
        <v>0</v>
      </c>
      <c r="U28" s="202">
        <v>58.51</v>
      </c>
      <c r="V28" s="202">
        <v>8.7799999999999994</v>
      </c>
      <c r="W28" s="202">
        <v>14.22</v>
      </c>
      <c r="X28" s="202">
        <v>62.57</v>
      </c>
      <c r="Y28" s="202">
        <v>0</v>
      </c>
      <c r="Z28">
        <v>0</v>
      </c>
      <c r="AA28" s="202">
        <v>16.2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58.91</v>
      </c>
      <c r="AQ28" s="202">
        <v>38.06</v>
      </c>
      <c r="AR28" s="202">
        <v>0.44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414.22</v>
      </c>
      <c r="L29" s="202">
        <v>9.06</v>
      </c>
      <c r="M29" s="202">
        <v>61.26</v>
      </c>
      <c r="N29" s="202">
        <v>50.11</v>
      </c>
      <c r="O29" s="202">
        <v>70.77</v>
      </c>
      <c r="P29" s="202">
        <v>23.91</v>
      </c>
      <c r="Q29" s="202">
        <v>4.33</v>
      </c>
      <c r="R29" s="202">
        <v>17.89</v>
      </c>
      <c r="S29" s="202">
        <v>11.14</v>
      </c>
      <c r="T29" s="202">
        <v>0</v>
      </c>
      <c r="U29" s="202">
        <v>58.51</v>
      </c>
      <c r="V29" s="202">
        <v>8.7799999999999994</v>
      </c>
      <c r="W29" s="202">
        <v>14.22</v>
      </c>
      <c r="X29" s="202">
        <v>62.57</v>
      </c>
      <c r="Y29" s="202">
        <v>0</v>
      </c>
      <c r="Z29">
        <v>0</v>
      </c>
      <c r="AA29" s="202">
        <v>16.2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58.91</v>
      </c>
      <c r="AQ29" s="202">
        <v>38.07</v>
      </c>
      <c r="AR29" s="202">
        <v>0.8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442.27</v>
      </c>
      <c r="L30" s="202">
        <v>9</v>
      </c>
      <c r="M30" s="202">
        <v>61.26</v>
      </c>
      <c r="N30" s="202">
        <v>50.11</v>
      </c>
      <c r="O30" s="202">
        <v>70.77</v>
      </c>
      <c r="P30" s="202">
        <v>23.91</v>
      </c>
      <c r="Q30" s="202">
        <v>4.33</v>
      </c>
      <c r="R30" s="202">
        <v>17.89</v>
      </c>
      <c r="S30" s="202">
        <v>11.13</v>
      </c>
      <c r="T30" s="202">
        <v>0</v>
      </c>
      <c r="U30" s="202">
        <v>58.51</v>
      </c>
      <c r="V30" s="202">
        <v>8.7799999999999994</v>
      </c>
      <c r="W30" s="202">
        <v>14.22</v>
      </c>
      <c r="X30" s="202">
        <v>62.57</v>
      </c>
      <c r="Y30" s="202">
        <v>0</v>
      </c>
      <c r="Z30">
        <v>0</v>
      </c>
      <c r="AA30" s="202">
        <v>16.2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58.91</v>
      </c>
      <c r="AQ30" s="202">
        <v>38.07</v>
      </c>
      <c r="AR30" s="202">
        <v>2.5299999999999998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482.31</v>
      </c>
      <c r="L31" s="202">
        <v>8.6199999999999992</v>
      </c>
      <c r="M31" s="202">
        <v>61.26</v>
      </c>
      <c r="N31" s="202">
        <v>50.11</v>
      </c>
      <c r="O31" s="202">
        <v>70.77</v>
      </c>
      <c r="P31" s="202">
        <v>23.91</v>
      </c>
      <c r="Q31" s="202">
        <v>4.33</v>
      </c>
      <c r="R31" s="202">
        <v>17.89</v>
      </c>
      <c r="S31" s="202">
        <v>11.13</v>
      </c>
      <c r="T31" s="202">
        <v>0</v>
      </c>
      <c r="U31" s="202">
        <v>58.51</v>
      </c>
      <c r="V31" s="202">
        <v>8.7799999999999994</v>
      </c>
      <c r="W31" s="202">
        <v>14.22</v>
      </c>
      <c r="X31" s="202">
        <v>62.57</v>
      </c>
      <c r="Y31" s="202">
        <v>0</v>
      </c>
      <c r="Z31">
        <v>0</v>
      </c>
      <c r="AA31" s="202">
        <v>16.2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58.91</v>
      </c>
      <c r="AQ31" s="202">
        <v>38.07</v>
      </c>
      <c r="AR31" s="202">
        <v>6.3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19.190000000000001</v>
      </c>
      <c r="E32" s="202">
        <v>0</v>
      </c>
      <c r="F32" s="202">
        <v>0</v>
      </c>
      <c r="G32" s="202">
        <v>23.64</v>
      </c>
      <c r="H32" s="202">
        <v>0</v>
      </c>
      <c r="I32" s="202">
        <v>0</v>
      </c>
      <c r="J32" s="202">
        <v>28.82</v>
      </c>
      <c r="K32" s="202">
        <v>489.55</v>
      </c>
      <c r="L32" s="202">
        <v>8.65</v>
      </c>
      <c r="M32" s="202">
        <v>61.26</v>
      </c>
      <c r="N32" s="202">
        <v>50.11</v>
      </c>
      <c r="O32" s="202">
        <v>70.77</v>
      </c>
      <c r="P32" s="202">
        <v>23.91</v>
      </c>
      <c r="Q32" s="202">
        <v>4.33</v>
      </c>
      <c r="R32" s="202">
        <v>17.89</v>
      </c>
      <c r="S32" s="202">
        <v>11.13</v>
      </c>
      <c r="T32" s="202">
        <v>0</v>
      </c>
      <c r="U32" s="202">
        <v>58.51</v>
      </c>
      <c r="V32" s="202">
        <v>8.85</v>
      </c>
      <c r="W32" s="202">
        <v>14.22</v>
      </c>
      <c r="X32" s="202">
        <v>62.57</v>
      </c>
      <c r="Y32" s="202">
        <v>0</v>
      </c>
      <c r="Z32">
        <v>0</v>
      </c>
      <c r="AA32" s="202">
        <v>16.2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58.91</v>
      </c>
      <c r="AQ32" s="202">
        <v>38.07</v>
      </c>
      <c r="AR32" s="202">
        <v>12.43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19.190000000000001</v>
      </c>
      <c r="E33" s="202">
        <v>0</v>
      </c>
      <c r="F33" s="202">
        <v>0</v>
      </c>
      <c r="G33" s="202">
        <v>23.64</v>
      </c>
      <c r="H33" s="202">
        <v>0</v>
      </c>
      <c r="I33" s="202">
        <v>0</v>
      </c>
      <c r="J33" s="202">
        <v>29.13</v>
      </c>
      <c r="K33" s="202">
        <v>489.55</v>
      </c>
      <c r="L33" s="202">
        <v>8.65</v>
      </c>
      <c r="M33" s="202">
        <v>61.26</v>
      </c>
      <c r="N33" s="202">
        <v>50.11</v>
      </c>
      <c r="O33" s="202">
        <v>70.77</v>
      </c>
      <c r="P33" s="202">
        <v>23.91</v>
      </c>
      <c r="Q33" s="202">
        <v>4.33</v>
      </c>
      <c r="R33" s="202">
        <v>17.89</v>
      </c>
      <c r="S33" s="202">
        <v>11.13</v>
      </c>
      <c r="T33" s="202">
        <v>0</v>
      </c>
      <c r="U33" s="202">
        <v>58.51</v>
      </c>
      <c r="V33" s="202">
        <v>8.7799999999999994</v>
      </c>
      <c r="W33" s="202">
        <v>14.22</v>
      </c>
      <c r="X33" s="202">
        <v>62.57</v>
      </c>
      <c r="Y33" s="202">
        <v>0</v>
      </c>
      <c r="Z33">
        <v>0</v>
      </c>
      <c r="AA33" s="202">
        <v>16.2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58.91</v>
      </c>
      <c r="AQ33" s="202">
        <v>38.07</v>
      </c>
      <c r="AR33" s="202">
        <v>19.96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19.190000000000001</v>
      </c>
      <c r="E34" s="202">
        <v>0</v>
      </c>
      <c r="F34" s="202">
        <v>0</v>
      </c>
      <c r="G34" s="202">
        <v>23.64</v>
      </c>
      <c r="H34" s="202">
        <v>0</v>
      </c>
      <c r="I34" s="202">
        <v>0</v>
      </c>
      <c r="J34" s="202">
        <v>29.13</v>
      </c>
      <c r="K34" s="202">
        <v>489.55</v>
      </c>
      <c r="L34" s="202">
        <v>8.65</v>
      </c>
      <c r="M34" s="202">
        <v>61.26</v>
      </c>
      <c r="N34" s="202">
        <v>50.11</v>
      </c>
      <c r="O34" s="202">
        <v>70.77</v>
      </c>
      <c r="P34" s="202">
        <v>23.91</v>
      </c>
      <c r="Q34" s="202">
        <v>4.33</v>
      </c>
      <c r="R34" s="202">
        <v>17.89</v>
      </c>
      <c r="S34" s="202">
        <v>11.13</v>
      </c>
      <c r="T34" s="202">
        <v>0</v>
      </c>
      <c r="U34" s="202">
        <v>58.51</v>
      </c>
      <c r="V34" s="202">
        <v>8.7799999999999994</v>
      </c>
      <c r="W34" s="202">
        <v>14.22</v>
      </c>
      <c r="X34" s="202">
        <v>62.57</v>
      </c>
      <c r="Y34" s="202">
        <v>0</v>
      </c>
      <c r="Z34">
        <v>0</v>
      </c>
      <c r="AA34" s="202">
        <v>16.2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58.91</v>
      </c>
      <c r="AQ34" s="202">
        <v>38.07</v>
      </c>
      <c r="AR34" s="202">
        <v>31.76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19.190000000000001</v>
      </c>
      <c r="E35" s="202">
        <v>0</v>
      </c>
      <c r="F35" s="202">
        <v>0</v>
      </c>
      <c r="G35" s="202">
        <v>9.61</v>
      </c>
      <c r="H35" s="202">
        <v>0</v>
      </c>
      <c r="I35" s="202">
        <v>0</v>
      </c>
      <c r="J35" s="202">
        <v>29.13</v>
      </c>
      <c r="K35" s="202">
        <v>489.55</v>
      </c>
      <c r="L35" s="202">
        <v>8.65</v>
      </c>
      <c r="M35" s="202">
        <v>61.26</v>
      </c>
      <c r="N35" s="202">
        <v>50.11</v>
      </c>
      <c r="O35" s="202">
        <v>70.77</v>
      </c>
      <c r="P35" s="202">
        <v>23.91</v>
      </c>
      <c r="Q35" s="202">
        <v>4.33</v>
      </c>
      <c r="R35" s="202">
        <v>17.89</v>
      </c>
      <c r="S35" s="202">
        <v>11.13</v>
      </c>
      <c r="T35" s="202">
        <v>0</v>
      </c>
      <c r="U35" s="202">
        <v>58.51</v>
      </c>
      <c r="V35" s="202">
        <v>8.8000000000000007</v>
      </c>
      <c r="W35" s="202">
        <v>14.22</v>
      </c>
      <c r="X35" s="202">
        <v>62.57</v>
      </c>
      <c r="Y35" s="202">
        <v>0</v>
      </c>
      <c r="Z35">
        <v>0</v>
      </c>
      <c r="AA35" s="202">
        <v>16.2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58.91</v>
      </c>
      <c r="AQ35" s="202">
        <v>38.07</v>
      </c>
      <c r="AR35" s="202">
        <v>42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19.190000000000001</v>
      </c>
      <c r="E36" s="202">
        <v>0</v>
      </c>
      <c r="F36" s="202">
        <v>0</v>
      </c>
      <c r="G36" s="202">
        <v>0.04</v>
      </c>
      <c r="H36" s="202">
        <v>0</v>
      </c>
      <c r="I36" s="202">
        <v>0</v>
      </c>
      <c r="J36" s="202">
        <v>29.13</v>
      </c>
      <c r="K36" s="202">
        <v>489.55</v>
      </c>
      <c r="L36" s="202">
        <v>8.65</v>
      </c>
      <c r="M36" s="202">
        <v>61.26</v>
      </c>
      <c r="N36" s="202">
        <v>50.11</v>
      </c>
      <c r="O36" s="202">
        <v>70.77</v>
      </c>
      <c r="P36" s="202">
        <v>23.91</v>
      </c>
      <c r="Q36" s="202">
        <v>4.33</v>
      </c>
      <c r="R36" s="202">
        <v>17.89</v>
      </c>
      <c r="S36" s="202">
        <v>11.13</v>
      </c>
      <c r="T36" s="202">
        <v>0</v>
      </c>
      <c r="U36" s="202">
        <v>58.51</v>
      </c>
      <c r="V36" s="202">
        <v>8.83</v>
      </c>
      <c r="W36" s="202">
        <v>14.22</v>
      </c>
      <c r="X36" s="202">
        <v>62.57</v>
      </c>
      <c r="Y36" s="202">
        <v>0</v>
      </c>
      <c r="Z36">
        <v>0</v>
      </c>
      <c r="AA36" s="202">
        <v>16.2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58.91</v>
      </c>
      <c r="AQ36" s="202">
        <v>38.07</v>
      </c>
      <c r="AR36" s="202">
        <v>42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19.190000000000001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29.13</v>
      </c>
      <c r="K37" s="202">
        <v>489.55</v>
      </c>
      <c r="L37" s="202">
        <v>8.65</v>
      </c>
      <c r="M37" s="202">
        <v>61.26</v>
      </c>
      <c r="N37" s="202">
        <v>50.11</v>
      </c>
      <c r="O37" s="202">
        <v>70.77</v>
      </c>
      <c r="P37" s="202">
        <v>23.91</v>
      </c>
      <c r="Q37" s="202">
        <v>4.33</v>
      </c>
      <c r="R37" s="202">
        <v>17.89</v>
      </c>
      <c r="S37" s="202">
        <v>11.13</v>
      </c>
      <c r="T37" s="202">
        <v>0</v>
      </c>
      <c r="U37" s="202">
        <v>58.51</v>
      </c>
      <c r="V37" s="202">
        <v>8.84</v>
      </c>
      <c r="W37" s="202">
        <v>14.22</v>
      </c>
      <c r="X37" s="202">
        <v>62.57</v>
      </c>
      <c r="Y37" s="202">
        <v>0</v>
      </c>
      <c r="Z37">
        <v>0</v>
      </c>
      <c r="AA37" s="202">
        <v>16.2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58.91</v>
      </c>
      <c r="AQ37" s="202">
        <v>38.07</v>
      </c>
      <c r="AR37" s="202">
        <v>43.5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19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29.13</v>
      </c>
      <c r="K38" s="202">
        <v>489.55</v>
      </c>
      <c r="L38" s="202">
        <v>8.65</v>
      </c>
      <c r="M38" s="202">
        <v>61.26</v>
      </c>
      <c r="N38" s="202">
        <v>50.11</v>
      </c>
      <c r="O38" s="202">
        <v>70.77</v>
      </c>
      <c r="P38" s="202">
        <v>23.91</v>
      </c>
      <c r="Q38" s="202">
        <v>4.33</v>
      </c>
      <c r="R38" s="202">
        <v>17.89</v>
      </c>
      <c r="S38" s="202">
        <v>11.13</v>
      </c>
      <c r="T38" s="202">
        <v>0</v>
      </c>
      <c r="U38" s="202">
        <v>58.51</v>
      </c>
      <c r="V38" s="202">
        <v>8.84</v>
      </c>
      <c r="W38" s="202">
        <v>14.22</v>
      </c>
      <c r="X38" s="202">
        <v>62.57</v>
      </c>
      <c r="Y38" s="202">
        <v>0</v>
      </c>
      <c r="Z38">
        <v>0</v>
      </c>
      <c r="AA38" s="202">
        <v>16.2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58.91</v>
      </c>
      <c r="AQ38" s="202">
        <v>38.07</v>
      </c>
      <c r="AR38" s="202">
        <v>44.7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18.91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29.13</v>
      </c>
      <c r="K39" s="202">
        <v>489.55</v>
      </c>
      <c r="L39" s="202">
        <v>8.65</v>
      </c>
      <c r="M39" s="202">
        <v>61.26</v>
      </c>
      <c r="N39" s="202">
        <v>50.11</v>
      </c>
      <c r="O39" s="202">
        <v>70.77</v>
      </c>
      <c r="P39" s="202">
        <v>23.91</v>
      </c>
      <c r="Q39" s="202">
        <v>4.33</v>
      </c>
      <c r="R39" s="202">
        <v>17.89</v>
      </c>
      <c r="S39" s="202">
        <v>11.13</v>
      </c>
      <c r="T39" s="202">
        <v>0</v>
      </c>
      <c r="U39" s="202">
        <v>58.51</v>
      </c>
      <c r="V39" s="202">
        <v>24.26</v>
      </c>
      <c r="W39" s="202">
        <v>14.22</v>
      </c>
      <c r="X39" s="202">
        <v>62.57</v>
      </c>
      <c r="Y39" s="202">
        <v>0</v>
      </c>
      <c r="Z39">
        <v>0</v>
      </c>
      <c r="AA39" s="202">
        <v>16.2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58.91</v>
      </c>
      <c r="AQ39" s="202">
        <v>38.07</v>
      </c>
      <c r="AR39" s="202">
        <v>44.7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2.81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2.42</v>
      </c>
      <c r="K40" s="202">
        <v>489.55</v>
      </c>
      <c r="L40" s="202">
        <v>8.65</v>
      </c>
      <c r="M40" s="202">
        <v>61.26</v>
      </c>
      <c r="N40" s="202">
        <v>50.11</v>
      </c>
      <c r="O40" s="202">
        <v>70.77</v>
      </c>
      <c r="P40" s="202">
        <v>23.91</v>
      </c>
      <c r="Q40" s="202">
        <v>4.33</v>
      </c>
      <c r="R40" s="202">
        <v>17.89</v>
      </c>
      <c r="S40" s="202">
        <v>11.13</v>
      </c>
      <c r="T40" s="202">
        <v>0</v>
      </c>
      <c r="U40" s="202">
        <v>58.51</v>
      </c>
      <c r="V40" s="202">
        <v>25.31</v>
      </c>
      <c r="W40" s="202">
        <v>14.22</v>
      </c>
      <c r="X40" s="202">
        <v>62.57</v>
      </c>
      <c r="Y40" s="202">
        <v>0</v>
      </c>
      <c r="Z40">
        <v>0</v>
      </c>
      <c r="AA40" s="202">
        <v>16.2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58.91</v>
      </c>
      <c r="AQ40" s="202">
        <v>38.07</v>
      </c>
      <c r="AR40" s="202">
        <v>44.7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489.55</v>
      </c>
      <c r="L41" s="202">
        <v>8.65</v>
      </c>
      <c r="M41" s="202">
        <v>61.26</v>
      </c>
      <c r="N41" s="202">
        <v>50.11</v>
      </c>
      <c r="O41" s="202">
        <v>70.77</v>
      </c>
      <c r="P41" s="202">
        <v>23.91</v>
      </c>
      <c r="Q41" s="202">
        <v>4.33</v>
      </c>
      <c r="R41" s="202">
        <v>17.89</v>
      </c>
      <c r="S41" s="202">
        <v>11.13</v>
      </c>
      <c r="T41" s="202">
        <v>0</v>
      </c>
      <c r="U41" s="202">
        <v>58.51</v>
      </c>
      <c r="V41" s="202">
        <v>18.39</v>
      </c>
      <c r="W41" s="202">
        <v>14.22</v>
      </c>
      <c r="X41" s="202">
        <v>62.57</v>
      </c>
      <c r="Y41" s="202">
        <v>0</v>
      </c>
      <c r="Z41">
        <v>0</v>
      </c>
      <c r="AA41" s="202">
        <v>16.2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58.21</v>
      </c>
      <c r="AQ41" s="202">
        <v>38.07</v>
      </c>
      <c r="AR41" s="202">
        <v>44.7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489.34</v>
      </c>
      <c r="L42" s="202">
        <v>8.65</v>
      </c>
      <c r="M42" s="202">
        <v>61.26</v>
      </c>
      <c r="N42" s="202">
        <v>50.11</v>
      </c>
      <c r="O42" s="202">
        <v>70.77</v>
      </c>
      <c r="P42" s="202">
        <v>23.91</v>
      </c>
      <c r="Q42" s="202">
        <v>4.33</v>
      </c>
      <c r="R42" s="202">
        <v>17.89</v>
      </c>
      <c r="S42" s="202">
        <v>11.13</v>
      </c>
      <c r="T42" s="202">
        <v>0</v>
      </c>
      <c r="U42" s="202">
        <v>58.51</v>
      </c>
      <c r="V42" s="202">
        <v>8.7799999999999994</v>
      </c>
      <c r="W42" s="202">
        <v>14.22</v>
      </c>
      <c r="X42" s="202">
        <v>62.57</v>
      </c>
      <c r="Y42" s="202">
        <v>0</v>
      </c>
      <c r="Z42">
        <v>0</v>
      </c>
      <c r="AA42" s="202">
        <v>16.2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58.21</v>
      </c>
      <c r="AQ42" s="202">
        <v>38.07</v>
      </c>
      <c r="AR42" s="202">
        <v>44.7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432.32</v>
      </c>
      <c r="L43" s="202">
        <v>8.66</v>
      </c>
      <c r="M43" s="202">
        <v>61.26</v>
      </c>
      <c r="N43" s="202">
        <v>50.11</v>
      </c>
      <c r="O43" s="202">
        <v>70.77</v>
      </c>
      <c r="P43" s="202">
        <v>23.91</v>
      </c>
      <c r="Q43" s="202">
        <v>4.33</v>
      </c>
      <c r="R43" s="202">
        <v>17.89</v>
      </c>
      <c r="S43" s="202">
        <v>11.13</v>
      </c>
      <c r="T43" s="202">
        <v>0</v>
      </c>
      <c r="U43" s="202">
        <v>58.51</v>
      </c>
      <c r="V43" s="202">
        <v>8.7799999999999994</v>
      </c>
      <c r="W43" s="202">
        <v>14.22</v>
      </c>
      <c r="X43" s="202">
        <v>62.57</v>
      </c>
      <c r="Y43" s="202">
        <v>0</v>
      </c>
      <c r="Z43">
        <v>0</v>
      </c>
      <c r="AA43" s="202">
        <v>15.78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57.64</v>
      </c>
      <c r="AQ43" s="202">
        <v>38.07</v>
      </c>
      <c r="AR43" s="202">
        <v>44.7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384.28</v>
      </c>
      <c r="L44" s="202">
        <v>8.66</v>
      </c>
      <c r="M44" s="202">
        <v>61.26</v>
      </c>
      <c r="N44" s="202">
        <v>50.11</v>
      </c>
      <c r="O44" s="202">
        <v>70.77</v>
      </c>
      <c r="P44" s="202">
        <v>23.91</v>
      </c>
      <c r="Q44" s="202">
        <v>4.33</v>
      </c>
      <c r="R44" s="202">
        <v>17.89</v>
      </c>
      <c r="S44" s="202">
        <v>11.13</v>
      </c>
      <c r="T44" s="202">
        <v>0</v>
      </c>
      <c r="U44" s="202">
        <v>58.51</v>
      </c>
      <c r="V44" s="202">
        <v>8.7799999999999994</v>
      </c>
      <c r="W44" s="202">
        <v>14.22</v>
      </c>
      <c r="X44" s="202">
        <v>62.57</v>
      </c>
      <c r="Y44" s="202">
        <v>0</v>
      </c>
      <c r="Z44">
        <v>0</v>
      </c>
      <c r="AA44" s="202">
        <v>15.78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57.64</v>
      </c>
      <c r="AQ44" s="202">
        <v>38.07</v>
      </c>
      <c r="AR44" s="202">
        <v>44.7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336.25</v>
      </c>
      <c r="L45" s="202">
        <v>8.65</v>
      </c>
      <c r="M45" s="202">
        <v>61.26</v>
      </c>
      <c r="N45" s="202">
        <v>50.11</v>
      </c>
      <c r="O45" s="202">
        <v>70.77</v>
      </c>
      <c r="P45" s="202">
        <v>23.91</v>
      </c>
      <c r="Q45" s="202">
        <v>4.33</v>
      </c>
      <c r="R45" s="202">
        <v>18.12</v>
      </c>
      <c r="S45" s="202">
        <v>11.14</v>
      </c>
      <c r="T45" s="202">
        <v>0</v>
      </c>
      <c r="U45" s="202">
        <v>58.51</v>
      </c>
      <c r="V45" s="202">
        <v>8.7799999999999994</v>
      </c>
      <c r="W45" s="202">
        <v>14.22</v>
      </c>
      <c r="X45" s="202">
        <v>62.57</v>
      </c>
      <c r="Y45" s="202">
        <v>0</v>
      </c>
      <c r="Z45">
        <v>0</v>
      </c>
      <c r="AA45" s="202">
        <v>15.78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57.64</v>
      </c>
      <c r="AQ45" s="202">
        <v>38.07</v>
      </c>
      <c r="AR45" s="202">
        <v>44.7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288.20999999999998</v>
      </c>
      <c r="L46" s="202">
        <v>8.65</v>
      </c>
      <c r="M46" s="202">
        <v>61.26</v>
      </c>
      <c r="N46" s="202">
        <v>50.11</v>
      </c>
      <c r="O46" s="202">
        <v>70.77</v>
      </c>
      <c r="P46" s="202">
        <v>23.91</v>
      </c>
      <c r="Q46" s="202">
        <v>4.33</v>
      </c>
      <c r="R46" s="202">
        <v>17.89</v>
      </c>
      <c r="S46" s="202">
        <v>11.14</v>
      </c>
      <c r="T46" s="202">
        <v>0</v>
      </c>
      <c r="U46" s="202">
        <v>58.51</v>
      </c>
      <c r="V46" s="202">
        <v>8.7799999999999994</v>
      </c>
      <c r="W46" s="202">
        <v>14.22</v>
      </c>
      <c r="X46" s="202">
        <v>62.57</v>
      </c>
      <c r="Y46" s="202">
        <v>0</v>
      </c>
      <c r="Z46">
        <v>0</v>
      </c>
      <c r="AA46" s="202">
        <v>15.78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57.64</v>
      </c>
      <c r="AQ46" s="202">
        <v>38.07</v>
      </c>
      <c r="AR46" s="202">
        <v>44.7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270.85000000000002</v>
      </c>
      <c r="L47" s="202">
        <v>4.9000000000000004</v>
      </c>
      <c r="M47" s="202">
        <v>61.26</v>
      </c>
      <c r="N47" s="202">
        <v>50.11</v>
      </c>
      <c r="O47" s="202">
        <v>70.77</v>
      </c>
      <c r="P47" s="202">
        <v>23.91</v>
      </c>
      <c r="Q47" s="202">
        <v>2.4</v>
      </c>
      <c r="R47" s="202">
        <v>9.83</v>
      </c>
      <c r="S47" s="202">
        <v>7.76</v>
      </c>
      <c r="T47" s="202">
        <v>0</v>
      </c>
      <c r="U47" s="202">
        <v>58.51</v>
      </c>
      <c r="V47" s="202">
        <v>5.87</v>
      </c>
      <c r="W47" s="202">
        <v>7.74</v>
      </c>
      <c r="X47" s="202">
        <v>34.200000000000003</v>
      </c>
      <c r="Y47" s="202">
        <v>0</v>
      </c>
      <c r="Z47">
        <v>0</v>
      </c>
      <c r="AA47" s="202">
        <v>15.78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41.92</v>
      </c>
      <c r="AQ47" s="202">
        <v>20.100000000000001</v>
      </c>
      <c r="AR47" s="202">
        <v>44.7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270.85000000000002</v>
      </c>
      <c r="L48" s="202">
        <v>4.9000000000000004</v>
      </c>
      <c r="M48" s="202">
        <v>61.26</v>
      </c>
      <c r="N48" s="202">
        <v>50.11</v>
      </c>
      <c r="O48" s="202">
        <v>70.77</v>
      </c>
      <c r="P48" s="202">
        <v>23.91</v>
      </c>
      <c r="Q48" s="202">
        <v>2.38</v>
      </c>
      <c r="R48" s="202">
        <v>9.9</v>
      </c>
      <c r="S48" s="202">
        <v>5.96</v>
      </c>
      <c r="T48" s="202">
        <v>0</v>
      </c>
      <c r="U48" s="202">
        <v>58.51</v>
      </c>
      <c r="V48" s="202">
        <v>4.8</v>
      </c>
      <c r="W48" s="202">
        <v>7.74</v>
      </c>
      <c r="X48" s="202">
        <v>34.200000000000003</v>
      </c>
      <c r="Y48" s="202">
        <v>0</v>
      </c>
      <c r="Z48">
        <v>0</v>
      </c>
      <c r="AA48" s="202">
        <v>15.78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36.64</v>
      </c>
      <c r="AQ48" s="202">
        <v>25.6</v>
      </c>
      <c r="AR48" s="202">
        <v>44.7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270.85000000000002</v>
      </c>
      <c r="L49" s="202">
        <v>4.92</v>
      </c>
      <c r="M49" s="202">
        <v>61.26</v>
      </c>
      <c r="N49" s="202">
        <v>50.11</v>
      </c>
      <c r="O49" s="202">
        <v>70.77</v>
      </c>
      <c r="P49" s="202">
        <v>23.91</v>
      </c>
      <c r="Q49" s="202">
        <v>2.38</v>
      </c>
      <c r="R49" s="202">
        <v>9.9</v>
      </c>
      <c r="S49" s="202">
        <v>5.96</v>
      </c>
      <c r="T49" s="202">
        <v>0</v>
      </c>
      <c r="U49" s="202">
        <v>58.51</v>
      </c>
      <c r="V49" s="202">
        <v>4.8</v>
      </c>
      <c r="W49" s="202">
        <v>7.74</v>
      </c>
      <c r="X49" s="202">
        <v>34.200000000000003</v>
      </c>
      <c r="Y49" s="202">
        <v>0</v>
      </c>
      <c r="Z49">
        <v>0</v>
      </c>
      <c r="AA49" s="202">
        <v>15.78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28.82</v>
      </c>
      <c r="AQ49" s="202">
        <v>25.6</v>
      </c>
      <c r="AR49" s="202">
        <v>44.7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270.85000000000002</v>
      </c>
      <c r="L50" s="202">
        <v>4.92</v>
      </c>
      <c r="M50" s="202">
        <v>61.26</v>
      </c>
      <c r="N50" s="202">
        <v>50.11</v>
      </c>
      <c r="O50" s="202">
        <v>70.77</v>
      </c>
      <c r="P50" s="202">
        <v>23.91</v>
      </c>
      <c r="Q50" s="202">
        <v>2.38</v>
      </c>
      <c r="R50" s="202">
        <v>9.9</v>
      </c>
      <c r="S50" s="202">
        <v>5.96</v>
      </c>
      <c r="T50" s="202">
        <v>0</v>
      </c>
      <c r="U50" s="202">
        <v>58.51</v>
      </c>
      <c r="V50" s="202">
        <v>4.8</v>
      </c>
      <c r="W50" s="202">
        <v>7.74</v>
      </c>
      <c r="X50" s="202">
        <v>34.200000000000003</v>
      </c>
      <c r="Y50" s="202">
        <v>0</v>
      </c>
      <c r="Z50">
        <v>0</v>
      </c>
      <c r="AA50" s="202">
        <v>15.78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28.82</v>
      </c>
      <c r="AQ50" s="202">
        <v>25.6</v>
      </c>
      <c r="AR50" s="202">
        <v>44.7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201.78</v>
      </c>
      <c r="L51" s="202">
        <v>5.0199999999999996</v>
      </c>
      <c r="M51" s="202">
        <v>61.26</v>
      </c>
      <c r="N51" s="202">
        <v>50.11</v>
      </c>
      <c r="O51" s="202">
        <v>70.77</v>
      </c>
      <c r="P51" s="202">
        <v>23.91</v>
      </c>
      <c r="Q51" s="202">
        <v>2.4</v>
      </c>
      <c r="R51" s="202">
        <v>9.91</v>
      </c>
      <c r="S51" s="202">
        <v>6.25</v>
      </c>
      <c r="T51" s="202">
        <v>0</v>
      </c>
      <c r="U51" s="202">
        <v>58.51</v>
      </c>
      <c r="V51" s="202">
        <v>4.9000000000000004</v>
      </c>
      <c r="W51" s="202">
        <v>7.88</v>
      </c>
      <c r="X51" s="202">
        <v>34.590000000000003</v>
      </c>
      <c r="Y51" s="202">
        <v>0</v>
      </c>
      <c r="Z51">
        <v>0</v>
      </c>
      <c r="AA51" s="202">
        <v>15.78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28.82</v>
      </c>
      <c r="AQ51" s="202">
        <v>25.6</v>
      </c>
      <c r="AR51" s="202">
        <v>44.7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192.14</v>
      </c>
      <c r="L52" s="202">
        <v>5.0199999999999996</v>
      </c>
      <c r="M52" s="202">
        <v>61.26</v>
      </c>
      <c r="N52" s="202">
        <v>50.11</v>
      </c>
      <c r="O52" s="202">
        <v>70.77</v>
      </c>
      <c r="P52" s="202">
        <v>23.91</v>
      </c>
      <c r="Q52" s="202">
        <v>2.4</v>
      </c>
      <c r="R52" s="202">
        <v>9.91</v>
      </c>
      <c r="S52" s="202">
        <v>6.25</v>
      </c>
      <c r="T52" s="202">
        <v>0</v>
      </c>
      <c r="U52" s="202">
        <v>58.51</v>
      </c>
      <c r="V52" s="202">
        <v>4.8</v>
      </c>
      <c r="W52" s="202">
        <v>7.88</v>
      </c>
      <c r="X52" s="202">
        <v>34.590000000000003</v>
      </c>
      <c r="Y52" s="202">
        <v>0</v>
      </c>
      <c r="Z52">
        <v>0</v>
      </c>
      <c r="AA52" s="202">
        <v>15.78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28.82</v>
      </c>
      <c r="AQ52" s="202">
        <v>25.6</v>
      </c>
      <c r="AR52" s="202">
        <v>44.7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192.14</v>
      </c>
      <c r="L53" s="202">
        <v>5.0199999999999996</v>
      </c>
      <c r="M53" s="202">
        <v>61.26</v>
      </c>
      <c r="N53" s="202">
        <v>50.11</v>
      </c>
      <c r="O53" s="202">
        <v>70.77</v>
      </c>
      <c r="P53" s="202">
        <v>23.91</v>
      </c>
      <c r="Q53" s="202">
        <v>2.4</v>
      </c>
      <c r="R53" s="202">
        <v>9.91</v>
      </c>
      <c r="S53" s="202">
        <v>6.25</v>
      </c>
      <c r="T53" s="202">
        <v>0</v>
      </c>
      <c r="U53" s="202">
        <v>58.51</v>
      </c>
      <c r="V53" s="202">
        <v>4.8600000000000003</v>
      </c>
      <c r="W53" s="202">
        <v>8.07</v>
      </c>
      <c r="X53" s="202">
        <v>36</v>
      </c>
      <c r="Y53" s="202">
        <v>0</v>
      </c>
      <c r="Z53">
        <v>0</v>
      </c>
      <c r="AA53" s="202">
        <v>15.78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28.82</v>
      </c>
      <c r="AQ53" s="202">
        <v>25.6</v>
      </c>
      <c r="AR53" s="202">
        <v>44.7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192.14</v>
      </c>
      <c r="L54" s="202">
        <v>5.0199999999999996</v>
      </c>
      <c r="M54" s="202">
        <v>61.26</v>
      </c>
      <c r="N54" s="202">
        <v>50.11</v>
      </c>
      <c r="O54" s="202">
        <v>70.77</v>
      </c>
      <c r="P54" s="202">
        <v>23.91</v>
      </c>
      <c r="Q54" s="202">
        <v>2.4</v>
      </c>
      <c r="R54" s="202">
        <v>9.91</v>
      </c>
      <c r="S54" s="202">
        <v>6.25</v>
      </c>
      <c r="T54" s="202">
        <v>0</v>
      </c>
      <c r="U54" s="202">
        <v>58.51</v>
      </c>
      <c r="V54" s="202">
        <v>4.8</v>
      </c>
      <c r="W54" s="202">
        <v>8.07</v>
      </c>
      <c r="X54" s="202">
        <v>36</v>
      </c>
      <c r="Y54" s="202">
        <v>0</v>
      </c>
      <c r="Z54">
        <v>0</v>
      </c>
      <c r="AA54" s="202">
        <v>15.78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28.82</v>
      </c>
      <c r="AQ54" s="202">
        <v>25.6</v>
      </c>
      <c r="AR54" s="202">
        <v>44.7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192.14</v>
      </c>
      <c r="L55" s="202">
        <v>5.0199999999999996</v>
      </c>
      <c r="M55" s="202">
        <v>61.26</v>
      </c>
      <c r="N55" s="202">
        <v>50.11</v>
      </c>
      <c r="O55" s="202">
        <v>70.77</v>
      </c>
      <c r="P55" s="202">
        <v>23.91</v>
      </c>
      <c r="Q55" s="202">
        <v>2.4</v>
      </c>
      <c r="R55" s="202">
        <v>9.91</v>
      </c>
      <c r="S55" s="202">
        <v>6.25</v>
      </c>
      <c r="T55" s="202">
        <v>0</v>
      </c>
      <c r="U55" s="202">
        <v>58.51</v>
      </c>
      <c r="V55" s="202">
        <v>4.8</v>
      </c>
      <c r="W55" s="202">
        <v>8.07</v>
      </c>
      <c r="X55" s="202">
        <v>36</v>
      </c>
      <c r="Y55" s="202">
        <v>0</v>
      </c>
      <c r="Z55">
        <v>0</v>
      </c>
      <c r="AA55" s="202">
        <v>15.35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28.82</v>
      </c>
      <c r="AQ55" s="202">
        <v>25.6</v>
      </c>
      <c r="AR55" s="202">
        <v>44.7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192.14</v>
      </c>
      <c r="L56" s="202">
        <v>5.0199999999999996</v>
      </c>
      <c r="M56" s="202">
        <v>61.26</v>
      </c>
      <c r="N56" s="202">
        <v>50.11</v>
      </c>
      <c r="O56" s="202">
        <v>70.77</v>
      </c>
      <c r="P56" s="202">
        <v>23.91</v>
      </c>
      <c r="Q56" s="202">
        <v>2.4</v>
      </c>
      <c r="R56" s="202">
        <v>9.91</v>
      </c>
      <c r="S56" s="202">
        <v>6.25</v>
      </c>
      <c r="T56" s="202">
        <v>0</v>
      </c>
      <c r="U56" s="202">
        <v>58.51</v>
      </c>
      <c r="V56" s="202">
        <v>4.8</v>
      </c>
      <c r="W56" s="202">
        <v>8.07</v>
      </c>
      <c r="X56" s="202">
        <v>36</v>
      </c>
      <c r="Y56" s="202">
        <v>0</v>
      </c>
      <c r="Z56">
        <v>0</v>
      </c>
      <c r="AA56" s="202">
        <v>15.35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28.82</v>
      </c>
      <c r="AQ56" s="202">
        <v>25.6</v>
      </c>
      <c r="AR56" s="202">
        <v>44.7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192.14</v>
      </c>
      <c r="L57" s="202">
        <v>5.0199999999999996</v>
      </c>
      <c r="M57" s="202">
        <v>33.630000000000003</v>
      </c>
      <c r="N57" s="202">
        <v>50.11</v>
      </c>
      <c r="O57" s="202">
        <v>70.77</v>
      </c>
      <c r="P57" s="202">
        <v>13.45</v>
      </c>
      <c r="Q57" s="202">
        <v>2.4</v>
      </c>
      <c r="R57" s="202">
        <v>9.91</v>
      </c>
      <c r="S57" s="202">
        <v>6.25</v>
      </c>
      <c r="T57" s="202">
        <v>0</v>
      </c>
      <c r="U57" s="202">
        <v>58.51</v>
      </c>
      <c r="V57" s="202">
        <v>4.8</v>
      </c>
      <c r="W57" s="202">
        <v>8.07</v>
      </c>
      <c r="X57" s="202">
        <v>36</v>
      </c>
      <c r="Y57" s="202">
        <v>0</v>
      </c>
      <c r="Z57">
        <v>0</v>
      </c>
      <c r="AA57" s="202">
        <v>15.35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28.82</v>
      </c>
      <c r="AQ57" s="202">
        <v>25.6</v>
      </c>
      <c r="AR57" s="202">
        <v>44.7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192.14</v>
      </c>
      <c r="L58" s="202">
        <v>5.0199999999999996</v>
      </c>
      <c r="M58" s="202">
        <v>33.630000000000003</v>
      </c>
      <c r="N58" s="202">
        <v>50.11</v>
      </c>
      <c r="O58" s="202">
        <v>70.77</v>
      </c>
      <c r="P58" s="202">
        <v>13.45</v>
      </c>
      <c r="Q58" s="202">
        <v>2.4</v>
      </c>
      <c r="R58" s="202">
        <v>9.91</v>
      </c>
      <c r="S58" s="202">
        <v>6.25</v>
      </c>
      <c r="T58" s="202">
        <v>0</v>
      </c>
      <c r="U58" s="202">
        <v>58.51</v>
      </c>
      <c r="V58" s="202">
        <v>4.8</v>
      </c>
      <c r="W58" s="202">
        <v>8.07</v>
      </c>
      <c r="X58" s="202">
        <v>36</v>
      </c>
      <c r="Y58" s="202">
        <v>0</v>
      </c>
      <c r="Z58">
        <v>0</v>
      </c>
      <c r="AA58" s="202">
        <v>15.35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28.82</v>
      </c>
      <c r="AQ58" s="202">
        <v>25.6</v>
      </c>
      <c r="AR58" s="202">
        <v>44.7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192.14</v>
      </c>
      <c r="L59" s="202">
        <v>5.0199999999999996</v>
      </c>
      <c r="M59" s="202">
        <v>33.630000000000003</v>
      </c>
      <c r="N59" s="202">
        <v>50.11</v>
      </c>
      <c r="O59" s="202">
        <v>70.77</v>
      </c>
      <c r="P59" s="202">
        <v>13.45</v>
      </c>
      <c r="Q59" s="202">
        <v>2.4</v>
      </c>
      <c r="R59" s="202">
        <v>9.91</v>
      </c>
      <c r="S59" s="202">
        <v>6.25</v>
      </c>
      <c r="T59" s="202">
        <v>0</v>
      </c>
      <c r="U59" s="202">
        <v>58.51</v>
      </c>
      <c r="V59" s="202">
        <v>4.8</v>
      </c>
      <c r="W59" s="202">
        <v>8.07</v>
      </c>
      <c r="X59" s="202">
        <v>36</v>
      </c>
      <c r="Y59" s="202">
        <v>0</v>
      </c>
      <c r="Z59">
        <v>0</v>
      </c>
      <c r="AA59" s="202">
        <v>15.35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28.82</v>
      </c>
      <c r="AQ59" s="202">
        <v>25.6</v>
      </c>
      <c r="AR59" s="202">
        <v>44.7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192.14</v>
      </c>
      <c r="L60" s="202">
        <v>5.0199999999999996</v>
      </c>
      <c r="M60" s="202">
        <v>33.630000000000003</v>
      </c>
      <c r="N60" s="202">
        <v>50.11</v>
      </c>
      <c r="O60" s="202">
        <v>70.77</v>
      </c>
      <c r="P60" s="202">
        <v>13.45</v>
      </c>
      <c r="Q60" s="202">
        <v>2.4</v>
      </c>
      <c r="R60" s="202">
        <v>9.91</v>
      </c>
      <c r="S60" s="202">
        <v>6.25</v>
      </c>
      <c r="T60" s="202">
        <v>0</v>
      </c>
      <c r="U60" s="202">
        <v>58.51</v>
      </c>
      <c r="V60" s="202">
        <v>4.8</v>
      </c>
      <c r="W60" s="202">
        <v>8.07</v>
      </c>
      <c r="X60" s="202">
        <v>36</v>
      </c>
      <c r="Y60" s="202">
        <v>0</v>
      </c>
      <c r="Z60">
        <v>0</v>
      </c>
      <c r="AA60" s="202">
        <v>15.35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28.82</v>
      </c>
      <c r="AQ60" s="202">
        <v>25.6</v>
      </c>
      <c r="AR60" s="202">
        <v>44.7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192.14</v>
      </c>
      <c r="L61" s="202">
        <v>5.0199999999999996</v>
      </c>
      <c r="M61" s="202">
        <v>33.630000000000003</v>
      </c>
      <c r="N61" s="202">
        <v>50.11</v>
      </c>
      <c r="O61" s="202">
        <v>70.77</v>
      </c>
      <c r="P61" s="202">
        <v>13.45</v>
      </c>
      <c r="Q61" s="202">
        <v>2.4</v>
      </c>
      <c r="R61" s="202">
        <v>9.91</v>
      </c>
      <c r="S61" s="202">
        <v>6.25</v>
      </c>
      <c r="T61" s="202">
        <v>0</v>
      </c>
      <c r="U61" s="202">
        <v>58.51</v>
      </c>
      <c r="V61" s="202">
        <v>4.8</v>
      </c>
      <c r="W61" s="202">
        <v>8.07</v>
      </c>
      <c r="X61" s="202">
        <v>36</v>
      </c>
      <c r="Y61" s="202">
        <v>0</v>
      </c>
      <c r="Z61">
        <v>0</v>
      </c>
      <c r="AA61" s="202">
        <v>15.35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28.82</v>
      </c>
      <c r="AQ61" s="202">
        <v>25.6</v>
      </c>
      <c r="AR61" s="202">
        <v>44.7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242.87</v>
      </c>
      <c r="L62" s="202">
        <v>5.0199999999999996</v>
      </c>
      <c r="M62" s="202">
        <v>33.630000000000003</v>
      </c>
      <c r="N62" s="202">
        <v>50.11</v>
      </c>
      <c r="O62" s="202">
        <v>70.77</v>
      </c>
      <c r="P62" s="202">
        <v>13.45</v>
      </c>
      <c r="Q62" s="202">
        <v>2.4</v>
      </c>
      <c r="R62" s="202">
        <v>9.91</v>
      </c>
      <c r="S62" s="202">
        <v>6.25</v>
      </c>
      <c r="T62" s="202">
        <v>0</v>
      </c>
      <c r="U62" s="202">
        <v>58.51</v>
      </c>
      <c r="V62" s="202">
        <v>4.8</v>
      </c>
      <c r="W62" s="202">
        <v>8.07</v>
      </c>
      <c r="X62" s="202">
        <v>36</v>
      </c>
      <c r="Y62" s="202">
        <v>0</v>
      </c>
      <c r="Z62">
        <v>0</v>
      </c>
      <c r="AA62" s="202">
        <v>15.35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28.82</v>
      </c>
      <c r="AQ62" s="202">
        <v>25.6</v>
      </c>
      <c r="AR62" s="202">
        <v>44.7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270.85000000000002</v>
      </c>
      <c r="L63" s="202">
        <v>5.0199999999999996</v>
      </c>
      <c r="M63" s="202">
        <v>61.26</v>
      </c>
      <c r="N63" s="202">
        <v>50.11</v>
      </c>
      <c r="O63" s="202">
        <v>70.77</v>
      </c>
      <c r="P63" s="202">
        <v>13.45</v>
      </c>
      <c r="Q63" s="202">
        <v>2.4</v>
      </c>
      <c r="R63" s="202">
        <v>9.91</v>
      </c>
      <c r="S63" s="202">
        <v>6.25</v>
      </c>
      <c r="T63" s="202">
        <v>0</v>
      </c>
      <c r="U63" s="202">
        <v>47.29</v>
      </c>
      <c r="V63" s="202">
        <v>4.8</v>
      </c>
      <c r="W63" s="202">
        <v>8.07</v>
      </c>
      <c r="X63" s="202">
        <v>36</v>
      </c>
      <c r="Y63" s="202">
        <v>0</v>
      </c>
      <c r="Z63">
        <v>0</v>
      </c>
      <c r="AA63" s="202">
        <v>15.35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28.82</v>
      </c>
      <c r="AQ63" s="202">
        <v>25.6</v>
      </c>
      <c r="AR63" s="202">
        <v>46.2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270.85000000000002</v>
      </c>
      <c r="L64" s="202">
        <v>5.0199999999999996</v>
      </c>
      <c r="M64" s="202">
        <v>61.26</v>
      </c>
      <c r="N64" s="202">
        <v>50.11</v>
      </c>
      <c r="O64" s="202">
        <v>70.77</v>
      </c>
      <c r="P64" s="202">
        <v>13.45</v>
      </c>
      <c r="Q64" s="202">
        <v>2.4</v>
      </c>
      <c r="R64" s="202">
        <v>9.91</v>
      </c>
      <c r="S64" s="202">
        <v>6.25</v>
      </c>
      <c r="T64" s="202">
        <v>0</v>
      </c>
      <c r="U64" s="202">
        <v>47.29</v>
      </c>
      <c r="V64" s="202">
        <v>4.8</v>
      </c>
      <c r="W64" s="202">
        <v>8.07</v>
      </c>
      <c r="X64" s="202">
        <v>36</v>
      </c>
      <c r="Y64" s="202">
        <v>0</v>
      </c>
      <c r="Z64">
        <v>0</v>
      </c>
      <c r="AA64" s="202">
        <v>15.35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28.82</v>
      </c>
      <c r="AQ64" s="202">
        <v>25.6</v>
      </c>
      <c r="AR64" s="202">
        <v>46.2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270.85000000000002</v>
      </c>
      <c r="L65" s="202">
        <v>5.0199999999999996</v>
      </c>
      <c r="M65" s="202">
        <v>61.26</v>
      </c>
      <c r="N65" s="202">
        <v>50.11</v>
      </c>
      <c r="O65" s="202">
        <v>70.77</v>
      </c>
      <c r="P65" s="202">
        <v>23.87</v>
      </c>
      <c r="Q65" s="202">
        <v>2.4</v>
      </c>
      <c r="R65" s="202">
        <v>9.85</v>
      </c>
      <c r="S65" s="202">
        <v>6.24</v>
      </c>
      <c r="T65" s="202">
        <v>0</v>
      </c>
      <c r="U65" s="202">
        <v>47.29</v>
      </c>
      <c r="V65" s="202">
        <v>4.8</v>
      </c>
      <c r="W65" s="202">
        <v>7.88</v>
      </c>
      <c r="X65" s="202">
        <v>34.58</v>
      </c>
      <c r="Y65" s="202">
        <v>0</v>
      </c>
      <c r="Z65">
        <v>0</v>
      </c>
      <c r="AA65" s="202">
        <v>15.35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29.11</v>
      </c>
      <c r="AQ65" s="202">
        <v>25.4</v>
      </c>
      <c r="AR65" s="202">
        <v>45.53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270.85000000000002</v>
      </c>
      <c r="L66" s="202">
        <v>5.0199999999999996</v>
      </c>
      <c r="M66" s="202">
        <v>61.26</v>
      </c>
      <c r="N66" s="202">
        <v>50.11</v>
      </c>
      <c r="O66" s="202">
        <v>70.77</v>
      </c>
      <c r="P66" s="202">
        <v>23.91</v>
      </c>
      <c r="Q66" s="202">
        <v>2.4</v>
      </c>
      <c r="R66" s="202">
        <v>9.85</v>
      </c>
      <c r="S66" s="202">
        <v>6.24</v>
      </c>
      <c r="T66" s="202">
        <v>0</v>
      </c>
      <c r="U66" s="202">
        <v>47.29</v>
      </c>
      <c r="V66" s="202">
        <v>4.8</v>
      </c>
      <c r="W66" s="202">
        <v>7.88</v>
      </c>
      <c r="X66" s="202">
        <v>34.58</v>
      </c>
      <c r="Y66" s="202">
        <v>0</v>
      </c>
      <c r="Z66">
        <v>0</v>
      </c>
      <c r="AA66" s="202">
        <v>15.35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29.11</v>
      </c>
      <c r="AQ66" s="202">
        <v>25.4</v>
      </c>
      <c r="AR66" s="202">
        <v>40.700000000000003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269</v>
      </c>
      <c r="L67" s="202">
        <v>5</v>
      </c>
      <c r="M67" s="202">
        <v>61.26</v>
      </c>
      <c r="N67" s="202">
        <v>50.11</v>
      </c>
      <c r="O67" s="202">
        <v>70.77</v>
      </c>
      <c r="P67" s="202">
        <v>23.91</v>
      </c>
      <c r="Q67" s="202">
        <v>2.4</v>
      </c>
      <c r="R67" s="202">
        <v>9.85</v>
      </c>
      <c r="S67" s="202">
        <v>6.24</v>
      </c>
      <c r="T67" s="202">
        <v>0</v>
      </c>
      <c r="U67" s="202">
        <v>48.8</v>
      </c>
      <c r="V67" s="202">
        <v>8.7799999999999994</v>
      </c>
      <c r="W67" s="202">
        <v>13.94</v>
      </c>
      <c r="X67" s="202">
        <v>59.45</v>
      </c>
      <c r="Y67" s="202">
        <v>0</v>
      </c>
      <c r="Z67">
        <v>0</v>
      </c>
      <c r="AA67" s="202">
        <v>15.35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58.91</v>
      </c>
      <c r="AQ67" s="202">
        <v>38.06</v>
      </c>
      <c r="AR67" s="202">
        <v>36.94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288.44</v>
      </c>
      <c r="L68" s="202">
        <v>9.07</v>
      </c>
      <c r="M68" s="202">
        <v>61.26</v>
      </c>
      <c r="N68" s="202">
        <v>50.11</v>
      </c>
      <c r="O68" s="202">
        <v>70.77</v>
      </c>
      <c r="P68" s="202">
        <v>23.91</v>
      </c>
      <c r="Q68" s="202">
        <v>3.54</v>
      </c>
      <c r="R68" s="202">
        <v>16.25</v>
      </c>
      <c r="S68" s="202">
        <v>10.18</v>
      </c>
      <c r="T68" s="202">
        <v>0</v>
      </c>
      <c r="U68" s="202">
        <v>49.72</v>
      </c>
      <c r="V68" s="202">
        <v>8.7799999999999994</v>
      </c>
      <c r="W68" s="202">
        <v>14.22</v>
      </c>
      <c r="X68" s="202">
        <v>62.57</v>
      </c>
      <c r="Y68" s="202">
        <v>0</v>
      </c>
      <c r="Z68">
        <v>0</v>
      </c>
      <c r="AA68" s="202">
        <v>15.35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58.91</v>
      </c>
      <c r="AQ68" s="202">
        <v>38.06</v>
      </c>
      <c r="AR68" s="202">
        <v>34.07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384.28</v>
      </c>
      <c r="L69" s="202">
        <v>9.0399999999999991</v>
      </c>
      <c r="M69" s="202">
        <v>61.26</v>
      </c>
      <c r="N69" s="202">
        <v>50.11</v>
      </c>
      <c r="O69" s="202">
        <v>70.77</v>
      </c>
      <c r="P69" s="202">
        <v>23.91</v>
      </c>
      <c r="Q69" s="202">
        <v>3.9</v>
      </c>
      <c r="R69" s="202">
        <v>17.89</v>
      </c>
      <c r="S69" s="202">
        <v>10.83</v>
      </c>
      <c r="T69" s="202">
        <v>0</v>
      </c>
      <c r="U69" s="202">
        <v>49.73</v>
      </c>
      <c r="V69" s="202">
        <v>8.7200000000000006</v>
      </c>
      <c r="W69" s="202">
        <v>14.2</v>
      </c>
      <c r="X69" s="202">
        <v>62.57</v>
      </c>
      <c r="Y69" s="202">
        <v>0</v>
      </c>
      <c r="Z69">
        <v>0</v>
      </c>
      <c r="AA69" s="202">
        <v>15.35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58.91</v>
      </c>
      <c r="AQ69" s="202">
        <v>38.07</v>
      </c>
      <c r="AR69" s="202">
        <v>32.15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414.56</v>
      </c>
      <c r="L70" s="202">
        <v>8.89</v>
      </c>
      <c r="M70" s="202">
        <v>61.26</v>
      </c>
      <c r="N70" s="202">
        <v>50.11</v>
      </c>
      <c r="O70" s="202">
        <v>70.77</v>
      </c>
      <c r="P70" s="202">
        <v>23.91</v>
      </c>
      <c r="Q70" s="202">
        <v>4.33</v>
      </c>
      <c r="R70" s="202">
        <v>17.89</v>
      </c>
      <c r="S70" s="202">
        <v>11.13</v>
      </c>
      <c r="T70" s="202">
        <v>0</v>
      </c>
      <c r="U70" s="202">
        <v>49.73</v>
      </c>
      <c r="V70" s="202">
        <v>8.7799999999999994</v>
      </c>
      <c r="W70" s="202">
        <v>14.22</v>
      </c>
      <c r="X70" s="202">
        <v>62.57</v>
      </c>
      <c r="Y70" s="202">
        <v>0</v>
      </c>
      <c r="Z70">
        <v>0</v>
      </c>
      <c r="AA70" s="202">
        <v>15.35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58.91</v>
      </c>
      <c r="AQ70" s="202">
        <v>38.07</v>
      </c>
      <c r="AR70" s="202">
        <v>25.05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471.97</v>
      </c>
      <c r="L71" s="202">
        <v>9.0399999999999991</v>
      </c>
      <c r="M71" s="202">
        <v>61.26</v>
      </c>
      <c r="N71" s="202">
        <v>50.11</v>
      </c>
      <c r="O71" s="202">
        <v>70.77</v>
      </c>
      <c r="P71" s="202">
        <v>23.91</v>
      </c>
      <c r="Q71" s="202">
        <v>4.33</v>
      </c>
      <c r="R71" s="202">
        <v>17.89</v>
      </c>
      <c r="S71" s="202">
        <v>11.13</v>
      </c>
      <c r="T71" s="202">
        <v>0</v>
      </c>
      <c r="U71" s="202">
        <v>49.73</v>
      </c>
      <c r="V71" s="202">
        <v>8.7799999999999994</v>
      </c>
      <c r="W71" s="202">
        <v>13.96</v>
      </c>
      <c r="X71" s="202">
        <v>62.57</v>
      </c>
      <c r="Y71" s="202">
        <v>0</v>
      </c>
      <c r="Z71">
        <v>0</v>
      </c>
      <c r="AA71" s="202">
        <v>15.35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58.91</v>
      </c>
      <c r="AQ71" s="202">
        <v>38.07</v>
      </c>
      <c r="AR71" s="202">
        <v>14.83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489.34</v>
      </c>
      <c r="L72" s="202">
        <v>9.0299999999999994</v>
      </c>
      <c r="M72" s="202">
        <v>61.26</v>
      </c>
      <c r="N72" s="202">
        <v>50.11</v>
      </c>
      <c r="O72" s="202">
        <v>70.77</v>
      </c>
      <c r="P72" s="202">
        <v>23.91</v>
      </c>
      <c r="Q72" s="202">
        <v>4.33</v>
      </c>
      <c r="R72" s="202">
        <v>17.89</v>
      </c>
      <c r="S72" s="202">
        <v>11.13</v>
      </c>
      <c r="T72" s="202">
        <v>0</v>
      </c>
      <c r="U72" s="202">
        <v>49.73</v>
      </c>
      <c r="V72" s="202">
        <v>8.7799999999999994</v>
      </c>
      <c r="W72" s="202">
        <v>13.96</v>
      </c>
      <c r="X72" s="202">
        <v>62.57</v>
      </c>
      <c r="Y72" s="202">
        <v>0</v>
      </c>
      <c r="Z72">
        <v>0</v>
      </c>
      <c r="AA72" s="202">
        <v>15.35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58.91</v>
      </c>
      <c r="AQ72" s="202">
        <v>38.07</v>
      </c>
      <c r="AR72" s="202">
        <v>7.81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489.34</v>
      </c>
      <c r="L73" s="202">
        <v>9.0500000000000007</v>
      </c>
      <c r="M73" s="202">
        <v>61.26</v>
      </c>
      <c r="N73" s="202">
        <v>50.11</v>
      </c>
      <c r="O73" s="202">
        <v>70.77</v>
      </c>
      <c r="P73" s="202">
        <v>23.91</v>
      </c>
      <c r="Q73" s="202">
        <v>4.33</v>
      </c>
      <c r="R73" s="202">
        <v>17.89</v>
      </c>
      <c r="S73" s="202">
        <v>11.13</v>
      </c>
      <c r="T73" s="202">
        <v>0</v>
      </c>
      <c r="U73" s="202">
        <v>49.73</v>
      </c>
      <c r="V73" s="202">
        <v>8.7799999999999994</v>
      </c>
      <c r="W73" s="202">
        <v>13.96</v>
      </c>
      <c r="X73" s="202">
        <v>62.57</v>
      </c>
      <c r="Y73" s="202">
        <v>0</v>
      </c>
      <c r="Z73">
        <v>0</v>
      </c>
      <c r="AA73" s="202">
        <v>15.35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58.91</v>
      </c>
      <c r="AQ73" s="202">
        <v>38.07</v>
      </c>
      <c r="AR73" s="202">
        <v>3.72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489.34</v>
      </c>
      <c r="L74" s="202">
        <v>9.0500000000000007</v>
      </c>
      <c r="M74" s="202">
        <v>61.26</v>
      </c>
      <c r="N74" s="202">
        <v>50.11</v>
      </c>
      <c r="O74" s="202">
        <v>70.77</v>
      </c>
      <c r="P74" s="202">
        <v>23.91</v>
      </c>
      <c r="Q74" s="202">
        <v>4.33</v>
      </c>
      <c r="R74" s="202">
        <v>17.89</v>
      </c>
      <c r="S74" s="202">
        <v>11.13</v>
      </c>
      <c r="T74" s="202">
        <v>0</v>
      </c>
      <c r="U74" s="202">
        <v>49.73</v>
      </c>
      <c r="V74" s="202">
        <v>8.7799999999999994</v>
      </c>
      <c r="W74" s="202">
        <v>13.96</v>
      </c>
      <c r="X74" s="202">
        <v>62.57</v>
      </c>
      <c r="Y74" s="202">
        <v>0</v>
      </c>
      <c r="Z74">
        <v>0</v>
      </c>
      <c r="AA74" s="202">
        <v>15.35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58.91</v>
      </c>
      <c r="AQ74" s="202">
        <v>38.07</v>
      </c>
      <c r="AR74" s="202">
        <v>1.4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489.34</v>
      </c>
      <c r="L75" s="202">
        <v>9.0500000000000007</v>
      </c>
      <c r="M75" s="202">
        <v>61.26</v>
      </c>
      <c r="N75" s="202">
        <v>50.11</v>
      </c>
      <c r="O75" s="202">
        <v>70.77</v>
      </c>
      <c r="P75" s="202">
        <v>23.91</v>
      </c>
      <c r="Q75" s="202">
        <v>4.33</v>
      </c>
      <c r="R75" s="202">
        <v>17.89</v>
      </c>
      <c r="S75" s="202">
        <v>11.13</v>
      </c>
      <c r="T75" s="202">
        <v>0</v>
      </c>
      <c r="U75" s="202">
        <v>49.73</v>
      </c>
      <c r="V75" s="202">
        <v>8.7799999999999994</v>
      </c>
      <c r="W75" s="202">
        <v>13.96</v>
      </c>
      <c r="X75" s="202">
        <v>62.57</v>
      </c>
      <c r="Y75" s="202">
        <v>0</v>
      </c>
      <c r="Z75">
        <v>0</v>
      </c>
      <c r="AA75" s="202">
        <v>15.78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58.91</v>
      </c>
      <c r="AQ75" s="202">
        <v>38.07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489.34</v>
      </c>
      <c r="L76" s="202">
        <v>9.0500000000000007</v>
      </c>
      <c r="M76" s="202">
        <v>61.26</v>
      </c>
      <c r="N76" s="202">
        <v>50.11</v>
      </c>
      <c r="O76" s="202">
        <v>70.77</v>
      </c>
      <c r="P76" s="202">
        <v>23.91</v>
      </c>
      <c r="Q76" s="202">
        <v>4.33</v>
      </c>
      <c r="R76" s="202">
        <v>17.89</v>
      </c>
      <c r="S76" s="202">
        <v>11.13</v>
      </c>
      <c r="T76" s="202">
        <v>0</v>
      </c>
      <c r="U76" s="202">
        <v>49.73</v>
      </c>
      <c r="V76" s="202">
        <v>8.7799999999999994</v>
      </c>
      <c r="W76" s="202">
        <v>13.96</v>
      </c>
      <c r="X76" s="202">
        <v>62.57</v>
      </c>
      <c r="Y76" s="202">
        <v>0</v>
      </c>
      <c r="Z76">
        <v>0</v>
      </c>
      <c r="AA76" s="202">
        <v>15.78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58.91</v>
      </c>
      <c r="AQ76" s="202">
        <v>38.07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489.34</v>
      </c>
      <c r="L77" s="202">
        <v>9.0500000000000007</v>
      </c>
      <c r="M77" s="202">
        <v>61.26</v>
      </c>
      <c r="N77" s="202">
        <v>50.11</v>
      </c>
      <c r="O77" s="202">
        <v>70.77</v>
      </c>
      <c r="P77" s="202">
        <v>23.91</v>
      </c>
      <c r="Q77" s="202">
        <v>4.33</v>
      </c>
      <c r="R77" s="202">
        <v>17.89</v>
      </c>
      <c r="S77" s="202">
        <v>11.13</v>
      </c>
      <c r="T77" s="202">
        <v>0</v>
      </c>
      <c r="U77" s="202">
        <v>49.73</v>
      </c>
      <c r="V77" s="202">
        <v>8.7799999999999994</v>
      </c>
      <c r="W77" s="202">
        <v>13.96</v>
      </c>
      <c r="X77" s="202">
        <v>62.57</v>
      </c>
      <c r="Y77" s="202">
        <v>0</v>
      </c>
      <c r="Z77">
        <v>0</v>
      </c>
      <c r="AA77" s="202">
        <v>15.78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58.91</v>
      </c>
      <c r="AQ77" s="202">
        <v>38.07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489.34</v>
      </c>
      <c r="L78" s="202">
        <v>9.07</v>
      </c>
      <c r="M78" s="202">
        <v>61.26</v>
      </c>
      <c r="N78" s="202">
        <v>50.11</v>
      </c>
      <c r="O78" s="202">
        <v>70.77</v>
      </c>
      <c r="P78" s="202">
        <v>23.91</v>
      </c>
      <c r="Q78" s="202">
        <v>4.33</v>
      </c>
      <c r="R78" s="202">
        <v>17.89</v>
      </c>
      <c r="S78" s="202">
        <v>11.13</v>
      </c>
      <c r="T78" s="202">
        <v>0</v>
      </c>
      <c r="U78" s="202">
        <v>49.73</v>
      </c>
      <c r="V78" s="202">
        <v>8.7799999999999994</v>
      </c>
      <c r="W78" s="202">
        <v>13.96</v>
      </c>
      <c r="X78" s="202">
        <v>62.57</v>
      </c>
      <c r="Y78" s="202">
        <v>0</v>
      </c>
      <c r="Z78">
        <v>0</v>
      </c>
      <c r="AA78" s="202">
        <v>15.78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58.91</v>
      </c>
      <c r="AQ78" s="202">
        <v>38.07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489.34</v>
      </c>
      <c r="L79" s="202">
        <v>9.07</v>
      </c>
      <c r="M79" s="202">
        <v>61.26</v>
      </c>
      <c r="N79" s="202">
        <v>50.11</v>
      </c>
      <c r="O79" s="202">
        <v>70.77</v>
      </c>
      <c r="P79" s="202">
        <v>23.91</v>
      </c>
      <c r="Q79" s="202">
        <v>4.33</v>
      </c>
      <c r="R79" s="202">
        <v>17.89</v>
      </c>
      <c r="S79" s="202">
        <v>11.13</v>
      </c>
      <c r="T79" s="202">
        <v>0</v>
      </c>
      <c r="U79" s="202">
        <v>49.73</v>
      </c>
      <c r="V79" s="202">
        <v>8.7799999999999994</v>
      </c>
      <c r="W79" s="202">
        <v>13.96</v>
      </c>
      <c r="X79" s="202">
        <v>62.57</v>
      </c>
      <c r="Y79" s="202">
        <v>0</v>
      </c>
      <c r="Z79">
        <v>0</v>
      </c>
      <c r="AA79" s="202">
        <v>15.78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58.91</v>
      </c>
      <c r="AQ79" s="202">
        <v>38.07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489.34</v>
      </c>
      <c r="L80" s="202">
        <v>9.07</v>
      </c>
      <c r="M80" s="202">
        <v>61.26</v>
      </c>
      <c r="N80" s="202">
        <v>50.11</v>
      </c>
      <c r="O80" s="202">
        <v>70.77</v>
      </c>
      <c r="P80" s="202">
        <v>23.91</v>
      </c>
      <c r="Q80" s="202">
        <v>4.33</v>
      </c>
      <c r="R80" s="202">
        <v>17.89</v>
      </c>
      <c r="S80" s="202">
        <v>11.13</v>
      </c>
      <c r="T80" s="202">
        <v>0</v>
      </c>
      <c r="U80" s="202">
        <v>49.73</v>
      </c>
      <c r="V80" s="202">
        <v>8.7799999999999994</v>
      </c>
      <c r="W80" s="202">
        <v>13.96</v>
      </c>
      <c r="X80" s="202">
        <v>62.57</v>
      </c>
      <c r="Y80" s="202">
        <v>0</v>
      </c>
      <c r="Z80">
        <v>0</v>
      </c>
      <c r="AA80" s="202">
        <v>15.78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58.91</v>
      </c>
      <c r="AQ80" s="202">
        <v>38.07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489.34</v>
      </c>
      <c r="L81" s="202">
        <v>7.62</v>
      </c>
      <c r="M81" s="202">
        <v>61.26</v>
      </c>
      <c r="N81" s="202">
        <v>50.11</v>
      </c>
      <c r="O81" s="202">
        <v>70.77</v>
      </c>
      <c r="P81" s="202">
        <v>23.91</v>
      </c>
      <c r="Q81" s="202">
        <v>4.33</v>
      </c>
      <c r="R81" s="202">
        <v>17.89</v>
      </c>
      <c r="S81" s="202">
        <v>11.13</v>
      </c>
      <c r="T81" s="202">
        <v>0</v>
      </c>
      <c r="U81" s="202">
        <v>49.73</v>
      </c>
      <c r="V81" s="202">
        <v>8.7799999999999994</v>
      </c>
      <c r="W81" s="202">
        <v>13.96</v>
      </c>
      <c r="X81" s="202">
        <v>62.57</v>
      </c>
      <c r="Y81" s="202">
        <v>0</v>
      </c>
      <c r="Z81">
        <v>0</v>
      </c>
      <c r="AA81" s="202">
        <v>16.2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58.91</v>
      </c>
      <c r="AQ81" s="202">
        <v>38.07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489.34</v>
      </c>
      <c r="L82" s="202">
        <v>7.62</v>
      </c>
      <c r="M82" s="202">
        <v>61.26</v>
      </c>
      <c r="N82" s="202">
        <v>50.11</v>
      </c>
      <c r="O82" s="202">
        <v>70.77</v>
      </c>
      <c r="P82" s="202">
        <v>23.91</v>
      </c>
      <c r="Q82" s="202">
        <v>4.33</v>
      </c>
      <c r="R82" s="202">
        <v>17.89</v>
      </c>
      <c r="S82" s="202">
        <v>11.13</v>
      </c>
      <c r="T82" s="202">
        <v>0</v>
      </c>
      <c r="U82" s="202">
        <v>49.73</v>
      </c>
      <c r="V82" s="202">
        <v>8.7799999999999994</v>
      </c>
      <c r="W82" s="202">
        <v>13.96</v>
      </c>
      <c r="X82" s="202">
        <v>62.57</v>
      </c>
      <c r="Y82" s="202">
        <v>0</v>
      </c>
      <c r="Z82">
        <v>0</v>
      </c>
      <c r="AA82" s="202">
        <v>16.2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58.91</v>
      </c>
      <c r="AQ82" s="202">
        <v>38.07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480.35</v>
      </c>
      <c r="L83" s="202">
        <v>7.62</v>
      </c>
      <c r="M83" s="202">
        <v>61.26</v>
      </c>
      <c r="N83" s="202">
        <v>50.11</v>
      </c>
      <c r="O83" s="202">
        <v>70.77</v>
      </c>
      <c r="P83" s="202">
        <v>23.91</v>
      </c>
      <c r="Q83" s="202">
        <v>4.33</v>
      </c>
      <c r="R83" s="202">
        <v>17.89</v>
      </c>
      <c r="S83" s="202">
        <v>11.13</v>
      </c>
      <c r="T83" s="202">
        <v>0</v>
      </c>
      <c r="U83" s="202">
        <v>49.73</v>
      </c>
      <c r="V83" s="202">
        <v>8.7799999999999994</v>
      </c>
      <c r="W83" s="202">
        <v>13.96</v>
      </c>
      <c r="X83" s="202">
        <v>62.57</v>
      </c>
      <c r="Y83" s="202">
        <v>0</v>
      </c>
      <c r="Z83">
        <v>0</v>
      </c>
      <c r="AA83" s="202">
        <v>16.2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59.52</v>
      </c>
      <c r="AQ83" s="202">
        <v>38.07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456.33</v>
      </c>
      <c r="L84" s="202">
        <v>7.62</v>
      </c>
      <c r="M84" s="202">
        <v>61.26</v>
      </c>
      <c r="N84" s="202">
        <v>50.11</v>
      </c>
      <c r="O84" s="202">
        <v>70.77</v>
      </c>
      <c r="P84" s="202">
        <v>23.91</v>
      </c>
      <c r="Q84" s="202">
        <v>4.33</v>
      </c>
      <c r="R84" s="202">
        <v>17.89</v>
      </c>
      <c r="S84" s="202">
        <v>11.13</v>
      </c>
      <c r="T84" s="202">
        <v>0</v>
      </c>
      <c r="U84" s="202">
        <v>49.73</v>
      </c>
      <c r="V84" s="202">
        <v>8.7799999999999994</v>
      </c>
      <c r="W84" s="202">
        <v>13.96</v>
      </c>
      <c r="X84" s="202">
        <v>62.57</v>
      </c>
      <c r="Y84" s="202">
        <v>0</v>
      </c>
      <c r="Z84">
        <v>0</v>
      </c>
      <c r="AA84" s="202">
        <v>16.2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59.52</v>
      </c>
      <c r="AQ84" s="202">
        <v>38.07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384.28</v>
      </c>
      <c r="L85" s="202">
        <v>9.2200000000000006</v>
      </c>
      <c r="M85" s="202">
        <v>61.26</v>
      </c>
      <c r="N85" s="202">
        <v>50.11</v>
      </c>
      <c r="O85" s="202">
        <v>70.77</v>
      </c>
      <c r="P85" s="202">
        <v>23.91</v>
      </c>
      <c r="Q85" s="202">
        <v>4.33</v>
      </c>
      <c r="R85" s="202">
        <v>17.89</v>
      </c>
      <c r="S85" s="202">
        <v>11.13</v>
      </c>
      <c r="T85" s="202">
        <v>0</v>
      </c>
      <c r="U85" s="202">
        <v>49.73</v>
      </c>
      <c r="V85" s="202">
        <v>8.7799999999999994</v>
      </c>
      <c r="W85" s="202">
        <v>13.96</v>
      </c>
      <c r="X85" s="202">
        <v>62.57</v>
      </c>
      <c r="Y85" s="202">
        <v>0</v>
      </c>
      <c r="Z85">
        <v>0</v>
      </c>
      <c r="AA85" s="202">
        <v>16.2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58.91</v>
      </c>
      <c r="AQ85" s="202">
        <v>38.07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336.24</v>
      </c>
      <c r="L86" s="202">
        <v>9.44</v>
      </c>
      <c r="M86" s="202">
        <v>61.26</v>
      </c>
      <c r="N86" s="202">
        <v>50.11</v>
      </c>
      <c r="O86" s="202">
        <v>70.77</v>
      </c>
      <c r="P86" s="202">
        <v>23.91</v>
      </c>
      <c r="Q86" s="202">
        <v>4.33</v>
      </c>
      <c r="R86" s="202">
        <v>17.89</v>
      </c>
      <c r="S86" s="202">
        <v>11.13</v>
      </c>
      <c r="T86" s="202">
        <v>0</v>
      </c>
      <c r="U86" s="202">
        <v>49.73</v>
      </c>
      <c r="V86" s="202">
        <v>8.7799999999999994</v>
      </c>
      <c r="W86" s="202">
        <v>13.96</v>
      </c>
      <c r="X86" s="202">
        <v>62.57</v>
      </c>
      <c r="Y86" s="202">
        <v>0</v>
      </c>
      <c r="Z86">
        <v>0</v>
      </c>
      <c r="AA86" s="202">
        <v>16.2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58.91</v>
      </c>
      <c r="AQ86" s="202">
        <v>38.07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262.56</v>
      </c>
      <c r="L87" s="202">
        <v>7.31</v>
      </c>
      <c r="M87" s="202">
        <v>61.26</v>
      </c>
      <c r="N87" s="202">
        <v>50.11</v>
      </c>
      <c r="O87" s="202">
        <v>70.77</v>
      </c>
      <c r="P87" s="202">
        <v>23.91</v>
      </c>
      <c r="Q87" s="202">
        <v>2.73</v>
      </c>
      <c r="R87" s="202">
        <v>9.85</v>
      </c>
      <c r="S87" s="202">
        <v>6.44</v>
      </c>
      <c r="T87" s="202">
        <v>0</v>
      </c>
      <c r="U87" s="202">
        <v>49.73</v>
      </c>
      <c r="V87" s="202">
        <v>8.7799999999999994</v>
      </c>
      <c r="W87" s="202">
        <v>13.96</v>
      </c>
      <c r="X87" s="202">
        <v>62.57</v>
      </c>
      <c r="Y87" s="202">
        <v>0</v>
      </c>
      <c r="Z87">
        <v>0</v>
      </c>
      <c r="AA87" s="202">
        <v>16.2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58.91</v>
      </c>
      <c r="AQ87" s="202">
        <v>19.22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259.05</v>
      </c>
      <c r="L88" s="202">
        <v>4.8899999999999997</v>
      </c>
      <c r="M88" s="202">
        <v>61.26</v>
      </c>
      <c r="N88" s="202">
        <v>50.11</v>
      </c>
      <c r="O88" s="202">
        <v>70.77</v>
      </c>
      <c r="P88" s="202">
        <v>23.91</v>
      </c>
      <c r="Q88" s="202">
        <v>2.4</v>
      </c>
      <c r="R88" s="202">
        <v>9.85</v>
      </c>
      <c r="S88" s="202">
        <v>6.24</v>
      </c>
      <c r="T88" s="202">
        <v>0</v>
      </c>
      <c r="U88" s="202">
        <v>49.73</v>
      </c>
      <c r="V88" s="202">
        <v>8.7799999999999994</v>
      </c>
      <c r="W88" s="202">
        <v>13.96</v>
      </c>
      <c r="X88" s="202">
        <v>62.57</v>
      </c>
      <c r="Y88" s="202">
        <v>0</v>
      </c>
      <c r="Z88">
        <v>0</v>
      </c>
      <c r="AA88" s="202">
        <v>16.2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58.91</v>
      </c>
      <c r="AQ88" s="202">
        <v>19.22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244.73</v>
      </c>
      <c r="L89" s="202">
        <v>4.8899999999999997</v>
      </c>
      <c r="M89" s="202">
        <v>61.26</v>
      </c>
      <c r="N89" s="202">
        <v>50.11</v>
      </c>
      <c r="O89" s="202">
        <v>70.77</v>
      </c>
      <c r="P89" s="202">
        <v>23.91</v>
      </c>
      <c r="Q89" s="202">
        <v>2.44</v>
      </c>
      <c r="R89" s="202">
        <v>9.99</v>
      </c>
      <c r="S89" s="202">
        <v>6.34</v>
      </c>
      <c r="T89" s="202">
        <v>0</v>
      </c>
      <c r="U89" s="202">
        <v>49.73</v>
      </c>
      <c r="V89" s="202">
        <v>8.61</v>
      </c>
      <c r="W89" s="202">
        <v>14.13</v>
      </c>
      <c r="X89" s="202">
        <v>63.33</v>
      </c>
      <c r="Y89" s="202">
        <v>0</v>
      </c>
      <c r="Z89">
        <v>0</v>
      </c>
      <c r="AA89" s="202">
        <v>16.2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59.58</v>
      </c>
      <c r="AQ89" s="202">
        <v>19.52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200.47</v>
      </c>
      <c r="L90" s="202">
        <v>4.67</v>
      </c>
      <c r="M90" s="202">
        <v>61.26</v>
      </c>
      <c r="N90" s="202">
        <v>50.11</v>
      </c>
      <c r="O90" s="202">
        <v>70.77</v>
      </c>
      <c r="P90" s="202">
        <v>23.91</v>
      </c>
      <c r="Q90" s="202">
        <v>2.44</v>
      </c>
      <c r="R90" s="202">
        <v>9.99</v>
      </c>
      <c r="S90" s="202">
        <v>6.34</v>
      </c>
      <c r="T90" s="202">
        <v>0</v>
      </c>
      <c r="U90" s="202">
        <v>49.73</v>
      </c>
      <c r="V90" s="202">
        <v>8.61</v>
      </c>
      <c r="W90" s="202">
        <v>14.13</v>
      </c>
      <c r="X90" s="202">
        <v>63.33</v>
      </c>
      <c r="Y90" s="202">
        <v>0</v>
      </c>
      <c r="Z90">
        <v>0</v>
      </c>
      <c r="AA90" s="202">
        <v>16.2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59.58</v>
      </c>
      <c r="AQ90" s="202">
        <v>19.52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194.66</v>
      </c>
      <c r="L91" s="202">
        <v>5</v>
      </c>
      <c r="M91" s="202">
        <v>61.26</v>
      </c>
      <c r="N91" s="202">
        <v>50.11</v>
      </c>
      <c r="O91" s="202">
        <v>70.77</v>
      </c>
      <c r="P91" s="202">
        <v>23.91</v>
      </c>
      <c r="Q91" s="202">
        <v>2.92</v>
      </c>
      <c r="R91" s="202">
        <v>10.23</v>
      </c>
      <c r="S91" s="202">
        <v>6.24</v>
      </c>
      <c r="T91" s="202">
        <v>0</v>
      </c>
      <c r="U91" s="202">
        <v>49.73</v>
      </c>
      <c r="V91" s="202">
        <v>8.91</v>
      </c>
      <c r="W91" s="202">
        <v>13.96</v>
      </c>
      <c r="X91" s="202">
        <v>63.55</v>
      </c>
      <c r="Y91" s="202">
        <v>0</v>
      </c>
      <c r="Z91">
        <v>0</v>
      </c>
      <c r="AA91" s="202">
        <v>16.2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58.91</v>
      </c>
      <c r="AQ91" s="202">
        <v>21.48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194.66</v>
      </c>
      <c r="L92" s="202">
        <v>5</v>
      </c>
      <c r="M92" s="202">
        <v>61.26</v>
      </c>
      <c r="N92" s="202">
        <v>50.11</v>
      </c>
      <c r="O92" s="202">
        <v>70.77</v>
      </c>
      <c r="P92" s="202">
        <v>23.91</v>
      </c>
      <c r="Q92" s="202">
        <v>2.4</v>
      </c>
      <c r="R92" s="202">
        <v>9.85</v>
      </c>
      <c r="S92" s="202">
        <v>6.24</v>
      </c>
      <c r="T92" s="202">
        <v>0</v>
      </c>
      <c r="U92" s="202">
        <v>49.73</v>
      </c>
      <c r="V92" s="202">
        <v>8.74</v>
      </c>
      <c r="W92" s="202">
        <v>13.96</v>
      </c>
      <c r="X92" s="202">
        <v>62.57</v>
      </c>
      <c r="Y92" s="202">
        <v>0</v>
      </c>
      <c r="Z92">
        <v>0</v>
      </c>
      <c r="AA92" s="202">
        <v>16.2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58.91</v>
      </c>
      <c r="AQ92" s="202">
        <v>21.48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194.66</v>
      </c>
      <c r="L93" s="202">
        <v>5</v>
      </c>
      <c r="M93" s="202">
        <v>61.26</v>
      </c>
      <c r="N93" s="202">
        <v>50.11</v>
      </c>
      <c r="O93" s="202">
        <v>70.77</v>
      </c>
      <c r="P93" s="202">
        <v>23.91</v>
      </c>
      <c r="Q93" s="202">
        <v>2.4</v>
      </c>
      <c r="R93" s="202">
        <v>9.85</v>
      </c>
      <c r="S93" s="202">
        <v>6.24</v>
      </c>
      <c r="T93" s="202">
        <v>0</v>
      </c>
      <c r="U93" s="202">
        <v>49.73</v>
      </c>
      <c r="V93" s="202">
        <v>8.74</v>
      </c>
      <c r="W93" s="202">
        <v>13.96</v>
      </c>
      <c r="X93" s="202">
        <v>62.57</v>
      </c>
      <c r="Y93" s="202">
        <v>0</v>
      </c>
      <c r="Z93">
        <v>0</v>
      </c>
      <c r="AA93" s="202">
        <v>16.2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58.91</v>
      </c>
      <c r="AQ93" s="202">
        <v>21.48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194.66</v>
      </c>
      <c r="L94" s="202">
        <v>5</v>
      </c>
      <c r="M94" s="202">
        <v>61.26</v>
      </c>
      <c r="N94" s="202">
        <v>50.11</v>
      </c>
      <c r="O94" s="202">
        <v>70.77</v>
      </c>
      <c r="P94" s="202">
        <v>23.91</v>
      </c>
      <c r="Q94" s="202">
        <v>2.4</v>
      </c>
      <c r="R94" s="202">
        <v>9.85</v>
      </c>
      <c r="S94" s="202">
        <v>6.24</v>
      </c>
      <c r="T94" s="202">
        <v>0</v>
      </c>
      <c r="U94" s="202">
        <v>49.73</v>
      </c>
      <c r="V94" s="202">
        <v>8.74</v>
      </c>
      <c r="W94" s="202">
        <v>13.96</v>
      </c>
      <c r="X94" s="202">
        <v>62.57</v>
      </c>
      <c r="Y94" s="202">
        <v>0</v>
      </c>
      <c r="Z94">
        <v>0</v>
      </c>
      <c r="AA94" s="202">
        <v>16.2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58.91</v>
      </c>
      <c r="AQ94" s="202">
        <v>21.48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194.66</v>
      </c>
      <c r="L95" s="202">
        <v>5</v>
      </c>
      <c r="M95" s="202">
        <v>61.26</v>
      </c>
      <c r="N95" s="202">
        <v>50.11</v>
      </c>
      <c r="O95" s="202">
        <v>70.77</v>
      </c>
      <c r="P95" s="202">
        <v>23.91</v>
      </c>
      <c r="Q95" s="202">
        <v>2.4</v>
      </c>
      <c r="R95" s="202">
        <v>9.85</v>
      </c>
      <c r="S95" s="202">
        <v>6.24</v>
      </c>
      <c r="T95" s="202">
        <v>0</v>
      </c>
      <c r="U95" s="202">
        <v>49.73</v>
      </c>
      <c r="V95" s="202">
        <v>8.74</v>
      </c>
      <c r="W95" s="202">
        <v>13.96</v>
      </c>
      <c r="X95" s="202">
        <v>62.57</v>
      </c>
      <c r="Y95" s="202">
        <v>0</v>
      </c>
      <c r="Z95">
        <v>0</v>
      </c>
      <c r="AA95" s="202">
        <v>16.2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58.91</v>
      </c>
      <c r="AQ95" s="202">
        <v>26.09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194.66</v>
      </c>
      <c r="L96" s="202">
        <v>5</v>
      </c>
      <c r="M96" s="202">
        <v>61.26</v>
      </c>
      <c r="N96" s="202">
        <v>50.11</v>
      </c>
      <c r="O96" s="202">
        <v>70.77</v>
      </c>
      <c r="P96" s="202">
        <v>23.91</v>
      </c>
      <c r="Q96" s="202">
        <v>2.4</v>
      </c>
      <c r="R96" s="202">
        <v>9.85</v>
      </c>
      <c r="S96" s="202">
        <v>6.24</v>
      </c>
      <c r="T96" s="202">
        <v>0</v>
      </c>
      <c r="U96" s="202">
        <v>49.73</v>
      </c>
      <c r="V96" s="202">
        <v>8.74</v>
      </c>
      <c r="W96" s="202">
        <v>13.96</v>
      </c>
      <c r="X96" s="202">
        <v>62.57</v>
      </c>
      <c r="Y96" s="202">
        <v>0</v>
      </c>
      <c r="Z96">
        <v>0</v>
      </c>
      <c r="AA96" s="202">
        <v>16.2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58.91</v>
      </c>
      <c r="AQ96" s="202">
        <v>26.09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194.66</v>
      </c>
      <c r="L97" s="202">
        <v>5</v>
      </c>
      <c r="M97" s="202">
        <v>61.26</v>
      </c>
      <c r="N97" s="202">
        <v>50.11</v>
      </c>
      <c r="O97" s="202">
        <v>70.77</v>
      </c>
      <c r="P97" s="202">
        <v>23.91</v>
      </c>
      <c r="Q97" s="202">
        <v>2.4</v>
      </c>
      <c r="R97" s="202">
        <v>9.85</v>
      </c>
      <c r="S97" s="202">
        <v>6.24</v>
      </c>
      <c r="T97" s="202">
        <v>0</v>
      </c>
      <c r="U97" s="202">
        <v>49.73</v>
      </c>
      <c r="V97" s="202">
        <v>8.69</v>
      </c>
      <c r="W97" s="202">
        <v>13.96</v>
      </c>
      <c r="X97" s="202">
        <v>62.57</v>
      </c>
      <c r="Y97" s="202">
        <v>0</v>
      </c>
      <c r="Z97">
        <v>0</v>
      </c>
      <c r="AA97" s="202">
        <v>16.2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58.91</v>
      </c>
      <c r="AQ97" s="202">
        <v>26.09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194.66</v>
      </c>
      <c r="L98" s="202">
        <v>5</v>
      </c>
      <c r="M98" s="202">
        <v>61.26</v>
      </c>
      <c r="N98" s="202">
        <v>50.11</v>
      </c>
      <c r="O98" s="202">
        <v>70.77</v>
      </c>
      <c r="P98" s="202">
        <v>23.91</v>
      </c>
      <c r="Q98" s="202">
        <v>2.4</v>
      </c>
      <c r="R98" s="202">
        <v>9.85</v>
      </c>
      <c r="S98" s="202">
        <v>6.24</v>
      </c>
      <c r="T98" s="202">
        <v>0</v>
      </c>
      <c r="U98" s="202">
        <v>49.73</v>
      </c>
      <c r="V98" s="202">
        <v>8.69</v>
      </c>
      <c r="W98" s="202">
        <v>13.96</v>
      </c>
      <c r="X98" s="202">
        <v>62.57</v>
      </c>
      <c r="Y98" s="202">
        <v>0</v>
      </c>
      <c r="Z98">
        <v>0</v>
      </c>
      <c r="AA98" s="202">
        <v>16.2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58.91</v>
      </c>
      <c r="AQ98" s="202">
        <v>26.09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3.8965E-2</v>
      </c>
      <c r="E99">
        <f t="shared" si="0"/>
        <v>0</v>
      </c>
      <c r="F99">
        <f t="shared" si="0"/>
        <v>0</v>
      </c>
      <c r="G99">
        <f t="shared" si="0"/>
        <v>2.0142500000000001E-2</v>
      </c>
      <c r="H99">
        <f t="shared" si="0"/>
        <v>0</v>
      </c>
      <c r="I99">
        <f t="shared" si="0"/>
        <v>0</v>
      </c>
      <c r="J99">
        <f t="shared" si="0"/>
        <v>5.8787499999999993E-2</v>
      </c>
      <c r="K99">
        <f t="shared" si="0"/>
        <v>7.8223124999999953</v>
      </c>
      <c r="L99">
        <f t="shared" si="0"/>
        <v>0.15749499999999991</v>
      </c>
      <c r="M99">
        <f t="shared" si="0"/>
        <v>1.3452875000000029</v>
      </c>
      <c r="N99">
        <f t="shared" si="0"/>
        <v>1.1345975000000001</v>
      </c>
      <c r="O99">
        <f t="shared" si="0"/>
        <v>1.6029300000000035</v>
      </c>
      <c r="P99">
        <f t="shared" si="0"/>
        <v>0.52060000000000073</v>
      </c>
      <c r="Q99">
        <f t="shared" si="0"/>
        <v>7.6650000000000024E-2</v>
      </c>
      <c r="R99">
        <f t="shared" si="0"/>
        <v>0.3166049999999998</v>
      </c>
      <c r="S99">
        <f t="shared" si="0"/>
        <v>0.1970075</v>
      </c>
      <c r="T99">
        <f t="shared" si="0"/>
        <v>0</v>
      </c>
      <c r="U99">
        <f t="shared" si="0"/>
        <v>1.2930249999999988</v>
      </c>
      <c r="V99">
        <f t="shared" si="0"/>
        <v>0.17848499999999989</v>
      </c>
      <c r="W99">
        <f t="shared" si="0"/>
        <v>0.27342750000000055</v>
      </c>
      <c r="X99">
        <f t="shared" si="0"/>
        <v>1.2144624999999998</v>
      </c>
      <c r="Y99">
        <f t="shared" si="0"/>
        <v>0</v>
      </c>
      <c r="Z99">
        <f t="shared" si="0"/>
        <v>0</v>
      </c>
      <c r="AA99">
        <f t="shared" si="0"/>
        <v>0.38245000000000007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1.0919049999999999</v>
      </c>
      <c r="AQ99">
        <f t="shared" ref="AQ99:AT99" si="1">SUM(AQ3:AQ98)/4000</f>
        <v>0.73087000000000024</v>
      </c>
      <c r="AR99">
        <f t="shared" si="1"/>
        <v>0.41351500000000019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87.42</v>
      </c>
      <c r="L3" s="202">
        <v>32.729999999999997</v>
      </c>
      <c r="M3" s="202">
        <v>0</v>
      </c>
      <c r="N3" s="202">
        <v>28.98</v>
      </c>
      <c r="O3" s="202">
        <v>48.66</v>
      </c>
      <c r="P3" s="202">
        <v>59.98</v>
      </c>
      <c r="Q3" s="202">
        <v>1.92</v>
      </c>
      <c r="R3" s="202">
        <v>5.76</v>
      </c>
      <c r="S3" s="202">
        <v>3.84</v>
      </c>
      <c r="T3" s="202">
        <v>0</v>
      </c>
      <c r="U3" s="202">
        <v>211.17</v>
      </c>
      <c r="V3" s="202">
        <v>3</v>
      </c>
      <c r="W3" s="202">
        <v>4.91</v>
      </c>
      <c r="X3" s="202">
        <v>36.19</v>
      </c>
      <c r="Y3" s="202">
        <v>0</v>
      </c>
      <c r="Z3">
        <v>0</v>
      </c>
      <c r="AA3" s="202">
        <v>8.8699999999999992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17.29</v>
      </c>
      <c r="AQ3" s="202">
        <v>14.8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87.42</v>
      </c>
      <c r="L4" s="202">
        <v>32.729999999999997</v>
      </c>
      <c r="M4" s="202">
        <v>0</v>
      </c>
      <c r="N4" s="202">
        <v>28.98</v>
      </c>
      <c r="O4" s="202">
        <v>48.66</v>
      </c>
      <c r="P4" s="202">
        <v>59.97</v>
      </c>
      <c r="Q4" s="202">
        <v>1.92</v>
      </c>
      <c r="R4" s="202">
        <v>5.76</v>
      </c>
      <c r="S4" s="202">
        <v>3.84</v>
      </c>
      <c r="T4" s="202">
        <v>0</v>
      </c>
      <c r="U4" s="202">
        <v>219.71</v>
      </c>
      <c r="V4" s="202">
        <v>2.88</v>
      </c>
      <c r="W4" s="202">
        <v>4.91</v>
      </c>
      <c r="X4" s="202">
        <v>36.19</v>
      </c>
      <c r="Y4" s="202">
        <v>0</v>
      </c>
      <c r="Z4">
        <v>0</v>
      </c>
      <c r="AA4" s="202">
        <v>8.8699999999999992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17.29</v>
      </c>
      <c r="AQ4" s="202">
        <v>14.8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87.42</v>
      </c>
      <c r="L5" s="202">
        <v>32.729999999999997</v>
      </c>
      <c r="M5" s="202">
        <v>0</v>
      </c>
      <c r="N5" s="202">
        <v>28.98</v>
      </c>
      <c r="O5" s="202">
        <v>48.66</v>
      </c>
      <c r="P5" s="202">
        <v>59.97</v>
      </c>
      <c r="Q5" s="202">
        <v>1.92</v>
      </c>
      <c r="R5" s="202">
        <v>5.76</v>
      </c>
      <c r="S5" s="202">
        <v>3.84</v>
      </c>
      <c r="T5" s="202">
        <v>0</v>
      </c>
      <c r="U5" s="202">
        <v>228.25</v>
      </c>
      <c r="V5" s="202">
        <v>2.88</v>
      </c>
      <c r="W5" s="202">
        <v>4.91</v>
      </c>
      <c r="X5" s="202">
        <v>36.19</v>
      </c>
      <c r="Y5" s="202">
        <v>0</v>
      </c>
      <c r="Z5">
        <v>0</v>
      </c>
      <c r="AA5" s="202">
        <v>8.8699999999999992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17.29</v>
      </c>
      <c r="AQ5" s="202">
        <v>14.8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87.42</v>
      </c>
      <c r="L6" s="202">
        <v>32.729999999999997</v>
      </c>
      <c r="M6" s="202">
        <v>0</v>
      </c>
      <c r="N6" s="202">
        <v>28.98</v>
      </c>
      <c r="O6" s="202">
        <v>48.66</v>
      </c>
      <c r="P6" s="202">
        <v>59.97</v>
      </c>
      <c r="Q6" s="202">
        <v>1.92</v>
      </c>
      <c r="R6" s="202">
        <v>5.76</v>
      </c>
      <c r="S6" s="202">
        <v>3.84</v>
      </c>
      <c r="T6" s="202">
        <v>0</v>
      </c>
      <c r="U6" s="202">
        <v>236.79</v>
      </c>
      <c r="V6" s="202">
        <v>2.88</v>
      </c>
      <c r="W6" s="202">
        <v>4.91</v>
      </c>
      <c r="X6" s="202">
        <v>36.19</v>
      </c>
      <c r="Y6" s="202">
        <v>0</v>
      </c>
      <c r="Z6">
        <v>0</v>
      </c>
      <c r="AA6" s="202">
        <v>8.8699999999999992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17.29</v>
      </c>
      <c r="AQ6" s="202">
        <v>14.8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87.42</v>
      </c>
      <c r="L7" s="202">
        <v>32.729999999999997</v>
      </c>
      <c r="M7" s="202">
        <v>0</v>
      </c>
      <c r="N7" s="202">
        <v>28.98</v>
      </c>
      <c r="O7" s="202">
        <v>48.66</v>
      </c>
      <c r="P7" s="202">
        <v>59.97</v>
      </c>
      <c r="Q7" s="202">
        <v>1.92</v>
      </c>
      <c r="R7" s="202">
        <v>5.76</v>
      </c>
      <c r="S7" s="202">
        <v>3.84</v>
      </c>
      <c r="T7" s="202">
        <v>0</v>
      </c>
      <c r="U7" s="202">
        <v>245.33</v>
      </c>
      <c r="V7" s="202">
        <v>2.88</v>
      </c>
      <c r="W7" s="202">
        <v>4.91</v>
      </c>
      <c r="X7" s="202">
        <v>17.940000000000001</v>
      </c>
      <c r="Y7" s="202">
        <v>0</v>
      </c>
      <c r="Z7">
        <v>0</v>
      </c>
      <c r="AA7" s="202">
        <v>8.8699999999999992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17.29</v>
      </c>
      <c r="AQ7" s="202">
        <v>14.8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87.42</v>
      </c>
      <c r="L8" s="202">
        <v>32.729999999999997</v>
      </c>
      <c r="M8" s="202">
        <v>0</v>
      </c>
      <c r="N8" s="202">
        <v>28.98</v>
      </c>
      <c r="O8" s="202">
        <v>48.66</v>
      </c>
      <c r="P8" s="202">
        <v>59.97</v>
      </c>
      <c r="Q8" s="202">
        <v>1.92</v>
      </c>
      <c r="R8" s="202">
        <v>5.76</v>
      </c>
      <c r="S8" s="202">
        <v>3.84</v>
      </c>
      <c r="T8" s="202">
        <v>0</v>
      </c>
      <c r="U8" s="202">
        <v>253.87</v>
      </c>
      <c r="V8" s="202">
        <v>2.88</v>
      </c>
      <c r="W8" s="202">
        <v>4.91</v>
      </c>
      <c r="X8" s="202">
        <v>17.940000000000001</v>
      </c>
      <c r="Y8" s="202">
        <v>0</v>
      </c>
      <c r="Z8">
        <v>0</v>
      </c>
      <c r="AA8" s="202">
        <v>8.8699999999999992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17.29</v>
      </c>
      <c r="AQ8" s="202">
        <v>14.8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87.42</v>
      </c>
      <c r="L9" s="202">
        <v>32.729999999999997</v>
      </c>
      <c r="M9" s="202">
        <v>0</v>
      </c>
      <c r="N9" s="202">
        <v>28.98</v>
      </c>
      <c r="O9" s="202">
        <v>48.66</v>
      </c>
      <c r="P9" s="202">
        <v>59.97</v>
      </c>
      <c r="Q9" s="202">
        <v>1.92</v>
      </c>
      <c r="R9" s="202">
        <v>5.76</v>
      </c>
      <c r="S9" s="202">
        <v>3.84</v>
      </c>
      <c r="T9" s="202">
        <v>0</v>
      </c>
      <c r="U9" s="202">
        <v>264.77999999999997</v>
      </c>
      <c r="V9" s="202">
        <v>2.88</v>
      </c>
      <c r="W9" s="202">
        <v>4.91</v>
      </c>
      <c r="X9" s="202">
        <v>17.940000000000001</v>
      </c>
      <c r="Y9" s="202">
        <v>0</v>
      </c>
      <c r="Z9">
        <v>0</v>
      </c>
      <c r="AA9" s="202">
        <v>8.8699999999999992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17.29</v>
      </c>
      <c r="AQ9" s="202">
        <v>14.8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87.42</v>
      </c>
      <c r="L10" s="202">
        <v>32.729999999999997</v>
      </c>
      <c r="M10" s="202">
        <v>0</v>
      </c>
      <c r="N10" s="202">
        <v>28.98</v>
      </c>
      <c r="O10" s="202">
        <v>48.66</v>
      </c>
      <c r="P10" s="202">
        <v>59.97</v>
      </c>
      <c r="Q10" s="202">
        <v>1.92</v>
      </c>
      <c r="R10" s="202">
        <v>5.76</v>
      </c>
      <c r="S10" s="202">
        <v>3.84</v>
      </c>
      <c r="T10" s="202">
        <v>0</v>
      </c>
      <c r="U10" s="202">
        <v>273.33999999999997</v>
      </c>
      <c r="V10" s="202">
        <v>2.88</v>
      </c>
      <c r="W10" s="202">
        <v>4.91</v>
      </c>
      <c r="X10" s="202">
        <v>17.940000000000001</v>
      </c>
      <c r="Y10" s="202">
        <v>0</v>
      </c>
      <c r="Z10">
        <v>0</v>
      </c>
      <c r="AA10" s="202">
        <v>8.8699999999999992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17.29</v>
      </c>
      <c r="AQ10" s="202">
        <v>14.8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87.42</v>
      </c>
      <c r="L11" s="202">
        <v>32.729999999999997</v>
      </c>
      <c r="M11" s="202">
        <v>0</v>
      </c>
      <c r="N11" s="202">
        <v>28.98</v>
      </c>
      <c r="O11" s="202">
        <v>48.66</v>
      </c>
      <c r="P11" s="202">
        <v>59.97</v>
      </c>
      <c r="Q11" s="202">
        <v>1.92</v>
      </c>
      <c r="R11" s="202">
        <v>5.76</v>
      </c>
      <c r="S11" s="202">
        <v>3.84</v>
      </c>
      <c r="T11" s="202">
        <v>0</v>
      </c>
      <c r="U11" s="202">
        <v>281.88</v>
      </c>
      <c r="V11" s="202">
        <v>2.88</v>
      </c>
      <c r="W11" s="202">
        <v>4.91</v>
      </c>
      <c r="X11" s="202">
        <v>17.940000000000001</v>
      </c>
      <c r="Y11" s="202">
        <v>0</v>
      </c>
      <c r="Z11">
        <v>0</v>
      </c>
      <c r="AA11" s="202">
        <v>8.8699999999999992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17.29</v>
      </c>
      <c r="AQ11" s="202">
        <v>14.8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87.42</v>
      </c>
      <c r="L12" s="202">
        <v>32.729999999999997</v>
      </c>
      <c r="M12" s="202">
        <v>0</v>
      </c>
      <c r="N12" s="202">
        <v>28.98</v>
      </c>
      <c r="O12" s="202">
        <v>48.66</v>
      </c>
      <c r="P12" s="202">
        <v>59.97</v>
      </c>
      <c r="Q12" s="202">
        <v>1.92</v>
      </c>
      <c r="R12" s="202">
        <v>5.76</v>
      </c>
      <c r="S12" s="202">
        <v>3.84</v>
      </c>
      <c r="T12" s="202">
        <v>0</v>
      </c>
      <c r="U12" s="202">
        <v>290.42</v>
      </c>
      <c r="V12" s="202">
        <v>2.88</v>
      </c>
      <c r="W12" s="202">
        <v>4.91</v>
      </c>
      <c r="X12" s="202">
        <v>17.940000000000001</v>
      </c>
      <c r="Y12" s="202">
        <v>0</v>
      </c>
      <c r="Z12">
        <v>0</v>
      </c>
      <c r="AA12" s="202">
        <v>8.8699999999999992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17.29</v>
      </c>
      <c r="AQ12" s="202">
        <v>14.8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87.42</v>
      </c>
      <c r="L13" s="202">
        <v>32.729999999999997</v>
      </c>
      <c r="M13" s="202">
        <v>0</v>
      </c>
      <c r="N13" s="202">
        <v>28.98</v>
      </c>
      <c r="O13" s="202">
        <v>48.66</v>
      </c>
      <c r="P13" s="202">
        <v>59.97</v>
      </c>
      <c r="Q13" s="202">
        <v>1.92</v>
      </c>
      <c r="R13" s="202">
        <v>5.76</v>
      </c>
      <c r="S13" s="202">
        <v>3.84</v>
      </c>
      <c r="T13" s="202">
        <v>0</v>
      </c>
      <c r="U13" s="202">
        <v>298.95999999999998</v>
      </c>
      <c r="V13" s="202">
        <v>2.88</v>
      </c>
      <c r="W13" s="202">
        <v>4.91</v>
      </c>
      <c r="X13" s="202">
        <v>17.940000000000001</v>
      </c>
      <c r="Y13" s="202">
        <v>0</v>
      </c>
      <c r="Z13">
        <v>0</v>
      </c>
      <c r="AA13" s="202">
        <v>8.64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17.29</v>
      </c>
      <c r="AQ13" s="202">
        <v>14.8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87.42</v>
      </c>
      <c r="L14" s="202">
        <v>32.729999999999997</v>
      </c>
      <c r="M14" s="202">
        <v>0</v>
      </c>
      <c r="N14" s="202">
        <v>28.98</v>
      </c>
      <c r="O14" s="202">
        <v>48.66</v>
      </c>
      <c r="P14" s="202">
        <v>59.97</v>
      </c>
      <c r="Q14" s="202">
        <v>1.92</v>
      </c>
      <c r="R14" s="202">
        <v>5.76</v>
      </c>
      <c r="S14" s="202">
        <v>3.84</v>
      </c>
      <c r="T14" s="202">
        <v>0</v>
      </c>
      <c r="U14" s="202">
        <v>307.5</v>
      </c>
      <c r="V14" s="202">
        <v>2.88</v>
      </c>
      <c r="W14" s="202">
        <v>4.91</v>
      </c>
      <c r="X14" s="202">
        <v>17.940000000000001</v>
      </c>
      <c r="Y14" s="202">
        <v>0</v>
      </c>
      <c r="Z14">
        <v>0</v>
      </c>
      <c r="AA14" s="202">
        <v>8.64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17.29</v>
      </c>
      <c r="AQ14" s="202">
        <v>14.8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87.42</v>
      </c>
      <c r="L15" s="202">
        <v>32.729999999999997</v>
      </c>
      <c r="M15" s="202">
        <v>0</v>
      </c>
      <c r="N15" s="202">
        <v>28.14</v>
      </c>
      <c r="O15" s="202">
        <v>48.66</v>
      </c>
      <c r="P15" s="202">
        <v>59.97</v>
      </c>
      <c r="Q15" s="202">
        <v>1.92</v>
      </c>
      <c r="R15" s="202">
        <v>5.76</v>
      </c>
      <c r="S15" s="202">
        <v>3.84</v>
      </c>
      <c r="T15" s="202">
        <v>0</v>
      </c>
      <c r="U15" s="202">
        <v>311.76</v>
      </c>
      <c r="V15" s="202">
        <v>2.88</v>
      </c>
      <c r="W15" s="202">
        <v>4.91</v>
      </c>
      <c r="X15" s="202">
        <v>17.940000000000001</v>
      </c>
      <c r="Y15" s="202">
        <v>0</v>
      </c>
      <c r="Z15">
        <v>0</v>
      </c>
      <c r="AA15" s="202">
        <v>8.8699999999999992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17.29</v>
      </c>
      <c r="AQ15" s="202">
        <v>14.8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87.42</v>
      </c>
      <c r="L16" s="202">
        <v>32.729999999999997</v>
      </c>
      <c r="M16" s="202">
        <v>0</v>
      </c>
      <c r="N16" s="202">
        <v>28.97</v>
      </c>
      <c r="O16" s="202">
        <v>48.66</v>
      </c>
      <c r="P16" s="202">
        <v>59.97</v>
      </c>
      <c r="Q16" s="202">
        <v>1.92</v>
      </c>
      <c r="R16" s="202">
        <v>5.76</v>
      </c>
      <c r="S16" s="202">
        <v>3.84</v>
      </c>
      <c r="T16" s="202">
        <v>0</v>
      </c>
      <c r="U16" s="202">
        <v>311.76</v>
      </c>
      <c r="V16" s="202">
        <v>2.88</v>
      </c>
      <c r="W16" s="202">
        <v>4.91</v>
      </c>
      <c r="X16" s="202">
        <v>17.940000000000001</v>
      </c>
      <c r="Y16" s="202">
        <v>0</v>
      </c>
      <c r="Z16">
        <v>0</v>
      </c>
      <c r="AA16" s="202">
        <v>8.8699999999999992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17.29</v>
      </c>
      <c r="AQ16" s="202">
        <v>14.8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87.42</v>
      </c>
      <c r="L17" s="202">
        <v>32.729999999999997</v>
      </c>
      <c r="M17" s="202">
        <v>0</v>
      </c>
      <c r="N17" s="202">
        <v>28.97</v>
      </c>
      <c r="O17" s="202">
        <v>48.66</v>
      </c>
      <c r="P17" s="202">
        <v>59.97</v>
      </c>
      <c r="Q17" s="202">
        <v>1.92</v>
      </c>
      <c r="R17" s="202">
        <v>5.76</v>
      </c>
      <c r="S17" s="202">
        <v>3.84</v>
      </c>
      <c r="T17" s="202">
        <v>0</v>
      </c>
      <c r="U17" s="202">
        <v>311.76</v>
      </c>
      <c r="V17" s="202">
        <v>2.88</v>
      </c>
      <c r="W17" s="202">
        <v>4.91</v>
      </c>
      <c r="X17" s="202">
        <v>17.940000000000001</v>
      </c>
      <c r="Y17" s="202">
        <v>0</v>
      </c>
      <c r="Z17">
        <v>0</v>
      </c>
      <c r="AA17" s="202">
        <v>8.8699999999999992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17.29</v>
      </c>
      <c r="AQ17" s="202">
        <v>14.8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87.42</v>
      </c>
      <c r="L18" s="202">
        <v>32.729999999999997</v>
      </c>
      <c r="M18" s="202">
        <v>0</v>
      </c>
      <c r="N18" s="202">
        <v>28.97</v>
      </c>
      <c r="O18" s="202">
        <v>48.66</v>
      </c>
      <c r="P18" s="202">
        <v>59.97</v>
      </c>
      <c r="Q18" s="202">
        <v>1.92</v>
      </c>
      <c r="R18" s="202">
        <v>5.76</v>
      </c>
      <c r="S18" s="202">
        <v>3.84</v>
      </c>
      <c r="T18" s="202">
        <v>0</v>
      </c>
      <c r="U18" s="202">
        <v>311.76</v>
      </c>
      <c r="V18" s="202">
        <v>2.88</v>
      </c>
      <c r="W18" s="202">
        <v>4.91</v>
      </c>
      <c r="X18" s="202">
        <v>17.940000000000001</v>
      </c>
      <c r="Y18" s="202">
        <v>0</v>
      </c>
      <c r="Z18">
        <v>0</v>
      </c>
      <c r="AA18" s="202">
        <v>8.8699999999999992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17.29</v>
      </c>
      <c r="AQ18" s="202">
        <v>14.8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87.42</v>
      </c>
      <c r="L19" s="202">
        <v>32.729999999999997</v>
      </c>
      <c r="M19" s="202">
        <v>0</v>
      </c>
      <c r="N19" s="202">
        <v>28.97</v>
      </c>
      <c r="O19" s="202">
        <v>48.66</v>
      </c>
      <c r="P19" s="202">
        <v>59.97</v>
      </c>
      <c r="Q19" s="202">
        <v>1.92</v>
      </c>
      <c r="R19" s="202">
        <v>5.76</v>
      </c>
      <c r="S19" s="202">
        <v>3.84</v>
      </c>
      <c r="T19" s="202">
        <v>0</v>
      </c>
      <c r="U19" s="202">
        <v>311.76</v>
      </c>
      <c r="V19" s="202">
        <v>2.88</v>
      </c>
      <c r="W19" s="202">
        <v>4.91</v>
      </c>
      <c r="X19" s="202">
        <v>17.940000000000001</v>
      </c>
      <c r="Y19" s="202">
        <v>0</v>
      </c>
      <c r="Z19">
        <v>0</v>
      </c>
      <c r="AA19" s="202">
        <v>8.8699999999999992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17.29</v>
      </c>
      <c r="AQ19" s="202">
        <v>14.8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87.42</v>
      </c>
      <c r="L20" s="202">
        <v>32.729999999999997</v>
      </c>
      <c r="M20" s="202">
        <v>0</v>
      </c>
      <c r="N20" s="202">
        <v>28.97</v>
      </c>
      <c r="O20" s="202">
        <v>48.66</v>
      </c>
      <c r="P20" s="202">
        <v>59.97</v>
      </c>
      <c r="Q20" s="202">
        <v>1.92</v>
      </c>
      <c r="R20" s="202">
        <v>5.76</v>
      </c>
      <c r="S20" s="202">
        <v>3.84</v>
      </c>
      <c r="T20" s="202">
        <v>0</v>
      </c>
      <c r="U20" s="202">
        <v>311.76</v>
      </c>
      <c r="V20" s="202">
        <v>2.88</v>
      </c>
      <c r="W20" s="202">
        <v>4.91</v>
      </c>
      <c r="X20" s="202">
        <v>17.940000000000001</v>
      </c>
      <c r="Y20" s="202">
        <v>0</v>
      </c>
      <c r="Z20">
        <v>0</v>
      </c>
      <c r="AA20" s="202">
        <v>8.8699999999999992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17.29</v>
      </c>
      <c r="AQ20" s="202">
        <v>14.8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87.42</v>
      </c>
      <c r="L21" s="202">
        <v>32.729999999999997</v>
      </c>
      <c r="M21" s="202">
        <v>0</v>
      </c>
      <c r="N21" s="202">
        <v>28.97</v>
      </c>
      <c r="O21" s="202">
        <v>48.66</v>
      </c>
      <c r="P21" s="202">
        <v>59.97</v>
      </c>
      <c r="Q21" s="202">
        <v>1.92</v>
      </c>
      <c r="R21" s="202">
        <v>5.76</v>
      </c>
      <c r="S21" s="202">
        <v>3.84</v>
      </c>
      <c r="T21" s="202">
        <v>0</v>
      </c>
      <c r="U21" s="202">
        <v>311.76</v>
      </c>
      <c r="V21" s="202">
        <v>2.88</v>
      </c>
      <c r="W21" s="202">
        <v>4.91</v>
      </c>
      <c r="X21" s="202">
        <v>17.940000000000001</v>
      </c>
      <c r="Y21" s="202">
        <v>0</v>
      </c>
      <c r="Z21">
        <v>0</v>
      </c>
      <c r="AA21" s="202">
        <v>8.8699999999999992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17.29</v>
      </c>
      <c r="AQ21" s="202">
        <v>14.8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87.42</v>
      </c>
      <c r="L22" s="202">
        <v>32.729999999999997</v>
      </c>
      <c r="M22" s="202">
        <v>0</v>
      </c>
      <c r="N22" s="202">
        <v>28.97</v>
      </c>
      <c r="O22" s="202">
        <v>48.66</v>
      </c>
      <c r="P22" s="202">
        <v>59.97</v>
      </c>
      <c r="Q22" s="202">
        <v>1.92</v>
      </c>
      <c r="R22" s="202">
        <v>5.76</v>
      </c>
      <c r="S22" s="202">
        <v>3.84</v>
      </c>
      <c r="T22" s="202">
        <v>0</v>
      </c>
      <c r="U22" s="202">
        <v>311.76</v>
      </c>
      <c r="V22" s="202">
        <v>2.88</v>
      </c>
      <c r="W22" s="202">
        <v>4.91</v>
      </c>
      <c r="X22" s="202">
        <v>17.940000000000001</v>
      </c>
      <c r="Y22" s="202">
        <v>0</v>
      </c>
      <c r="Z22">
        <v>0</v>
      </c>
      <c r="AA22" s="202">
        <v>8.8699999999999992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17.29</v>
      </c>
      <c r="AQ22" s="202">
        <v>14.8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87.42</v>
      </c>
      <c r="L23" s="202">
        <v>32.729999999999997</v>
      </c>
      <c r="M23" s="202">
        <v>0</v>
      </c>
      <c r="N23" s="202">
        <v>28.97</v>
      </c>
      <c r="O23" s="202">
        <v>48.66</v>
      </c>
      <c r="P23" s="202">
        <v>59.97</v>
      </c>
      <c r="Q23" s="202">
        <v>1.84</v>
      </c>
      <c r="R23" s="202">
        <v>5.57</v>
      </c>
      <c r="S23" s="202">
        <v>3.69</v>
      </c>
      <c r="T23" s="202">
        <v>0</v>
      </c>
      <c r="U23" s="202">
        <v>311.76</v>
      </c>
      <c r="V23" s="202">
        <v>2.88</v>
      </c>
      <c r="W23" s="202">
        <v>4.84</v>
      </c>
      <c r="X23" s="202">
        <v>17.940000000000001</v>
      </c>
      <c r="Y23" s="202">
        <v>0</v>
      </c>
      <c r="Z23">
        <v>0</v>
      </c>
      <c r="AA23" s="202">
        <v>8.8699999999999992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17.29</v>
      </c>
      <c r="AQ23" s="202">
        <v>14.8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87.42</v>
      </c>
      <c r="L24" s="202">
        <v>32.729999999999997</v>
      </c>
      <c r="M24" s="202">
        <v>0</v>
      </c>
      <c r="N24" s="202">
        <v>28.97</v>
      </c>
      <c r="O24" s="202">
        <v>48.66</v>
      </c>
      <c r="P24" s="202">
        <v>59.98</v>
      </c>
      <c r="Q24" s="202">
        <v>1.84</v>
      </c>
      <c r="R24" s="202">
        <v>5.57</v>
      </c>
      <c r="S24" s="202">
        <v>3.69</v>
      </c>
      <c r="T24" s="202">
        <v>0</v>
      </c>
      <c r="U24" s="202">
        <v>311.76</v>
      </c>
      <c r="V24" s="202">
        <v>2.88</v>
      </c>
      <c r="W24" s="202">
        <v>4.6100000000000003</v>
      </c>
      <c r="X24" s="202">
        <v>17.29</v>
      </c>
      <c r="Y24" s="202">
        <v>0</v>
      </c>
      <c r="Z24">
        <v>0</v>
      </c>
      <c r="AA24" s="202">
        <v>8.8699999999999992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17.29</v>
      </c>
      <c r="AQ24" s="202">
        <v>14.8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87.42</v>
      </c>
      <c r="L25" s="202">
        <v>32.729999999999997</v>
      </c>
      <c r="M25" s="202">
        <v>0</v>
      </c>
      <c r="N25" s="202">
        <v>28.97</v>
      </c>
      <c r="O25" s="202">
        <v>48.66</v>
      </c>
      <c r="P25" s="202">
        <v>59.98</v>
      </c>
      <c r="Q25" s="202">
        <v>1.84</v>
      </c>
      <c r="R25" s="202">
        <v>5.57</v>
      </c>
      <c r="S25" s="202">
        <v>3.69</v>
      </c>
      <c r="T25" s="202">
        <v>0</v>
      </c>
      <c r="U25" s="202">
        <v>311.76</v>
      </c>
      <c r="V25" s="202">
        <v>2.88</v>
      </c>
      <c r="W25" s="202">
        <v>4.6100000000000003</v>
      </c>
      <c r="X25" s="202">
        <v>17.29</v>
      </c>
      <c r="Y25" s="202">
        <v>0</v>
      </c>
      <c r="Z25">
        <v>0</v>
      </c>
      <c r="AA25" s="202">
        <v>8.8699999999999992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17.29</v>
      </c>
      <c r="AQ25" s="202">
        <v>14.8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87.42</v>
      </c>
      <c r="L26" s="202">
        <v>32.659999999999997</v>
      </c>
      <c r="M26" s="202">
        <v>0</v>
      </c>
      <c r="N26" s="202">
        <v>28.97</v>
      </c>
      <c r="O26" s="202">
        <v>48.66</v>
      </c>
      <c r="P26" s="202">
        <v>59.98</v>
      </c>
      <c r="Q26" s="202">
        <v>1.84</v>
      </c>
      <c r="R26" s="202">
        <v>5.53</v>
      </c>
      <c r="S26" s="202">
        <v>3.69</v>
      </c>
      <c r="T26" s="202">
        <v>0</v>
      </c>
      <c r="U26" s="202">
        <v>311.76</v>
      </c>
      <c r="V26" s="202">
        <v>2.88</v>
      </c>
      <c r="W26" s="202">
        <v>4.8</v>
      </c>
      <c r="X26" s="202">
        <v>17.29</v>
      </c>
      <c r="Y26" s="202">
        <v>0</v>
      </c>
      <c r="Z26">
        <v>0</v>
      </c>
      <c r="AA26" s="202">
        <v>8.8699999999999992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16.190000000000001</v>
      </c>
      <c r="AQ26" s="202">
        <v>11.08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87.42</v>
      </c>
      <c r="L27" s="202">
        <v>32.659999999999997</v>
      </c>
      <c r="M27" s="202">
        <v>0</v>
      </c>
      <c r="N27" s="202">
        <v>28.97</v>
      </c>
      <c r="O27" s="202">
        <v>48.66</v>
      </c>
      <c r="P27" s="202">
        <v>59.98</v>
      </c>
      <c r="Q27" s="202">
        <v>1.83</v>
      </c>
      <c r="R27" s="202">
        <v>5.52</v>
      </c>
      <c r="S27" s="202">
        <v>3.84</v>
      </c>
      <c r="T27" s="202">
        <v>0</v>
      </c>
      <c r="U27" s="202">
        <v>311.76</v>
      </c>
      <c r="V27" s="202">
        <v>4.74</v>
      </c>
      <c r="W27" s="202">
        <v>8.14</v>
      </c>
      <c r="X27" s="202">
        <v>35.26</v>
      </c>
      <c r="Y27" s="202">
        <v>0</v>
      </c>
      <c r="Z27">
        <v>0</v>
      </c>
      <c r="AA27" s="202">
        <v>8.8699999999999992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29.61</v>
      </c>
      <c r="AQ27" s="202">
        <v>11.53</v>
      </c>
      <c r="AR27" s="202">
        <v>0.13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87.42</v>
      </c>
      <c r="L28" s="202">
        <v>38.43</v>
      </c>
      <c r="M28" s="202">
        <v>0</v>
      </c>
      <c r="N28" s="202">
        <v>28.97</v>
      </c>
      <c r="O28" s="202">
        <v>48.66</v>
      </c>
      <c r="P28" s="202">
        <v>59.98</v>
      </c>
      <c r="Q28" s="202">
        <v>1.92</v>
      </c>
      <c r="R28" s="202">
        <v>5.76</v>
      </c>
      <c r="S28" s="202">
        <v>3.84</v>
      </c>
      <c r="T28" s="202">
        <v>0</v>
      </c>
      <c r="U28" s="202">
        <v>311.76</v>
      </c>
      <c r="V28" s="202">
        <v>5.07</v>
      </c>
      <c r="W28" s="202">
        <v>8.2200000000000006</v>
      </c>
      <c r="X28" s="202">
        <v>36.19</v>
      </c>
      <c r="Y28" s="202">
        <v>0</v>
      </c>
      <c r="Z28">
        <v>0</v>
      </c>
      <c r="AA28" s="202">
        <v>8.8699999999999992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34.07</v>
      </c>
      <c r="AQ28" s="202">
        <v>11.53</v>
      </c>
      <c r="AR28" s="202">
        <v>0.24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83.76</v>
      </c>
      <c r="L29" s="202">
        <v>50.92</v>
      </c>
      <c r="M29" s="202">
        <v>0</v>
      </c>
      <c r="N29" s="202">
        <v>28.97</v>
      </c>
      <c r="O29" s="202">
        <v>48.66</v>
      </c>
      <c r="P29" s="202">
        <v>59.98</v>
      </c>
      <c r="Q29" s="202">
        <v>1.92</v>
      </c>
      <c r="R29" s="202">
        <v>5.76</v>
      </c>
      <c r="S29" s="202">
        <v>3.84</v>
      </c>
      <c r="T29" s="202">
        <v>0</v>
      </c>
      <c r="U29" s="202">
        <v>311.76</v>
      </c>
      <c r="V29" s="202">
        <v>5.07</v>
      </c>
      <c r="W29" s="202">
        <v>8.2200000000000006</v>
      </c>
      <c r="X29" s="202">
        <v>36.19</v>
      </c>
      <c r="Y29" s="202">
        <v>0</v>
      </c>
      <c r="Z29">
        <v>0</v>
      </c>
      <c r="AA29" s="202">
        <v>8.8699999999999992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34.07</v>
      </c>
      <c r="AQ29" s="202">
        <v>22.01</v>
      </c>
      <c r="AR29" s="202">
        <v>0.44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125.84</v>
      </c>
      <c r="L30" s="202">
        <v>62.3</v>
      </c>
      <c r="M30" s="202">
        <v>0</v>
      </c>
      <c r="N30" s="202">
        <v>28.97</v>
      </c>
      <c r="O30" s="202">
        <v>48.66</v>
      </c>
      <c r="P30" s="202">
        <v>59.98</v>
      </c>
      <c r="Q30" s="202">
        <v>2.5099999999999998</v>
      </c>
      <c r="R30" s="202">
        <v>10.35</v>
      </c>
      <c r="S30" s="202">
        <v>6.44</v>
      </c>
      <c r="T30" s="202">
        <v>0</v>
      </c>
      <c r="U30" s="202">
        <v>311.76</v>
      </c>
      <c r="V30" s="202">
        <v>5.07</v>
      </c>
      <c r="W30" s="202">
        <v>8.2200000000000006</v>
      </c>
      <c r="X30" s="202">
        <v>36.19</v>
      </c>
      <c r="Y30" s="202">
        <v>0</v>
      </c>
      <c r="Z30">
        <v>0</v>
      </c>
      <c r="AA30" s="202">
        <v>8.8699999999999992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34.07</v>
      </c>
      <c r="AQ30" s="202">
        <v>22.01</v>
      </c>
      <c r="AR30" s="202">
        <v>1.4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155.36000000000001</v>
      </c>
      <c r="L31" s="202">
        <v>62.37</v>
      </c>
      <c r="M31" s="202">
        <v>0</v>
      </c>
      <c r="N31" s="202">
        <v>28.97</v>
      </c>
      <c r="O31" s="202">
        <v>48.66</v>
      </c>
      <c r="P31" s="202">
        <v>59.98</v>
      </c>
      <c r="Q31" s="202">
        <v>2.5099999999999998</v>
      </c>
      <c r="R31" s="202">
        <v>10.35</v>
      </c>
      <c r="S31" s="202">
        <v>6.44</v>
      </c>
      <c r="T31" s="202">
        <v>0</v>
      </c>
      <c r="U31" s="202">
        <v>311.76</v>
      </c>
      <c r="V31" s="202">
        <v>5.07</v>
      </c>
      <c r="W31" s="202">
        <v>8.2200000000000006</v>
      </c>
      <c r="X31" s="202">
        <v>36.19</v>
      </c>
      <c r="Y31" s="202">
        <v>0</v>
      </c>
      <c r="Z31">
        <v>0</v>
      </c>
      <c r="AA31" s="202">
        <v>8.8699999999999992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34.07</v>
      </c>
      <c r="AQ31" s="202">
        <v>22.01</v>
      </c>
      <c r="AR31" s="202">
        <v>3.49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157.62</v>
      </c>
      <c r="L32" s="202">
        <v>62.58</v>
      </c>
      <c r="M32" s="202">
        <v>0</v>
      </c>
      <c r="N32" s="202">
        <v>28.97</v>
      </c>
      <c r="O32" s="202">
        <v>48.66</v>
      </c>
      <c r="P32" s="202">
        <v>59.98</v>
      </c>
      <c r="Q32" s="202">
        <v>2.5099999999999998</v>
      </c>
      <c r="R32" s="202">
        <v>10.35</v>
      </c>
      <c r="S32" s="202">
        <v>6.44</v>
      </c>
      <c r="T32" s="202">
        <v>0</v>
      </c>
      <c r="U32" s="202">
        <v>311.76</v>
      </c>
      <c r="V32" s="202">
        <v>5.07</v>
      </c>
      <c r="W32" s="202">
        <v>8.2200000000000006</v>
      </c>
      <c r="X32" s="202">
        <v>36.19</v>
      </c>
      <c r="Y32" s="202">
        <v>0</v>
      </c>
      <c r="Z32">
        <v>0</v>
      </c>
      <c r="AA32" s="202">
        <v>8.8699999999999992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34.07</v>
      </c>
      <c r="AQ32" s="202">
        <v>22.01</v>
      </c>
      <c r="AR32" s="202">
        <v>6.88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157.62</v>
      </c>
      <c r="L33" s="202">
        <v>62.58</v>
      </c>
      <c r="M33" s="202">
        <v>0</v>
      </c>
      <c r="N33" s="202">
        <v>28.97</v>
      </c>
      <c r="O33" s="202">
        <v>48.66</v>
      </c>
      <c r="P33" s="202">
        <v>59.98</v>
      </c>
      <c r="Q33" s="202">
        <v>2.5099999999999998</v>
      </c>
      <c r="R33" s="202">
        <v>10.35</v>
      </c>
      <c r="S33" s="202">
        <v>6.44</v>
      </c>
      <c r="T33" s="202">
        <v>0</v>
      </c>
      <c r="U33" s="202">
        <v>311.76</v>
      </c>
      <c r="V33" s="202">
        <v>5.07</v>
      </c>
      <c r="W33" s="202">
        <v>8.2200000000000006</v>
      </c>
      <c r="X33" s="202">
        <v>36.19</v>
      </c>
      <c r="Y33" s="202">
        <v>0</v>
      </c>
      <c r="Z33">
        <v>0</v>
      </c>
      <c r="AA33" s="202">
        <v>8.8699999999999992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34.07</v>
      </c>
      <c r="AQ33" s="202">
        <v>22.01</v>
      </c>
      <c r="AR33" s="202">
        <v>11.05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157.62</v>
      </c>
      <c r="L34" s="202">
        <v>62.58</v>
      </c>
      <c r="M34" s="202">
        <v>0</v>
      </c>
      <c r="N34" s="202">
        <v>28.97</v>
      </c>
      <c r="O34" s="202">
        <v>48.66</v>
      </c>
      <c r="P34" s="202">
        <v>59.98</v>
      </c>
      <c r="Q34" s="202">
        <v>2.5099999999999998</v>
      </c>
      <c r="R34" s="202">
        <v>10.35</v>
      </c>
      <c r="S34" s="202">
        <v>6.44</v>
      </c>
      <c r="T34" s="202">
        <v>0</v>
      </c>
      <c r="U34" s="202">
        <v>311.76</v>
      </c>
      <c r="V34" s="202">
        <v>5.07</v>
      </c>
      <c r="W34" s="202">
        <v>8.2200000000000006</v>
      </c>
      <c r="X34" s="202">
        <v>36.19</v>
      </c>
      <c r="Y34" s="202">
        <v>0</v>
      </c>
      <c r="Z34">
        <v>0</v>
      </c>
      <c r="AA34" s="202">
        <v>8.8699999999999992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34.07</v>
      </c>
      <c r="AQ34" s="202">
        <v>22.01</v>
      </c>
      <c r="AR34" s="202">
        <v>18.09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157.62</v>
      </c>
      <c r="L35" s="202">
        <v>62.44</v>
      </c>
      <c r="M35" s="202">
        <v>0</v>
      </c>
      <c r="N35" s="202">
        <v>28.97</v>
      </c>
      <c r="O35" s="202">
        <v>48.66</v>
      </c>
      <c r="P35" s="202">
        <v>59.98</v>
      </c>
      <c r="Q35" s="202">
        <v>2.5099999999999998</v>
      </c>
      <c r="R35" s="202">
        <v>10.35</v>
      </c>
      <c r="S35" s="202">
        <v>6.44</v>
      </c>
      <c r="T35" s="202">
        <v>0</v>
      </c>
      <c r="U35" s="202">
        <v>311.76</v>
      </c>
      <c r="V35" s="202">
        <v>5.07</v>
      </c>
      <c r="W35" s="202">
        <v>8.2200000000000006</v>
      </c>
      <c r="X35" s="202">
        <v>36.19</v>
      </c>
      <c r="Y35" s="202">
        <v>0</v>
      </c>
      <c r="Z35">
        <v>0</v>
      </c>
      <c r="AA35" s="202">
        <v>8.8699999999999992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34.07</v>
      </c>
      <c r="AQ35" s="202">
        <v>22.01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157.62</v>
      </c>
      <c r="L36" s="202">
        <v>62.44</v>
      </c>
      <c r="M36" s="202">
        <v>0</v>
      </c>
      <c r="N36" s="202">
        <v>28.97</v>
      </c>
      <c r="O36" s="202">
        <v>48.66</v>
      </c>
      <c r="P36" s="202">
        <v>59.98</v>
      </c>
      <c r="Q36" s="202">
        <v>2.5099999999999998</v>
      </c>
      <c r="R36" s="202">
        <v>10.35</v>
      </c>
      <c r="S36" s="202">
        <v>6.44</v>
      </c>
      <c r="T36" s="202">
        <v>0</v>
      </c>
      <c r="U36" s="202">
        <v>311.76</v>
      </c>
      <c r="V36" s="202">
        <v>5.07</v>
      </c>
      <c r="W36" s="202">
        <v>8.2200000000000006</v>
      </c>
      <c r="X36" s="202">
        <v>36.19</v>
      </c>
      <c r="Y36" s="202">
        <v>0</v>
      </c>
      <c r="Z36">
        <v>0</v>
      </c>
      <c r="AA36" s="202">
        <v>8.8699999999999992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34.07</v>
      </c>
      <c r="AQ36" s="202">
        <v>22.01</v>
      </c>
      <c r="AR36" s="202">
        <v>23.5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157.62</v>
      </c>
      <c r="L37" s="202">
        <v>62.44</v>
      </c>
      <c r="M37" s="202">
        <v>0</v>
      </c>
      <c r="N37" s="202">
        <v>28.97</v>
      </c>
      <c r="O37" s="202">
        <v>48.66</v>
      </c>
      <c r="P37" s="202">
        <v>59.98</v>
      </c>
      <c r="Q37" s="202">
        <v>2.5099999999999998</v>
      </c>
      <c r="R37" s="202">
        <v>10.35</v>
      </c>
      <c r="S37" s="202">
        <v>6.44</v>
      </c>
      <c r="T37" s="202">
        <v>0</v>
      </c>
      <c r="U37" s="202">
        <v>311.76</v>
      </c>
      <c r="V37" s="202">
        <v>5.07</v>
      </c>
      <c r="W37" s="202">
        <v>8.2200000000000006</v>
      </c>
      <c r="X37" s="202">
        <v>36.19</v>
      </c>
      <c r="Y37" s="202">
        <v>0</v>
      </c>
      <c r="Z37">
        <v>0</v>
      </c>
      <c r="AA37" s="202">
        <v>8.8699999999999992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34.07</v>
      </c>
      <c r="AQ37" s="202">
        <v>22.01</v>
      </c>
      <c r="AR37" s="202">
        <v>23.5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157.62</v>
      </c>
      <c r="L38" s="202">
        <v>62.44</v>
      </c>
      <c r="M38" s="202">
        <v>0</v>
      </c>
      <c r="N38" s="202">
        <v>28.97</v>
      </c>
      <c r="O38" s="202">
        <v>48.66</v>
      </c>
      <c r="P38" s="202">
        <v>59.98</v>
      </c>
      <c r="Q38" s="202">
        <v>2.5099999999999998</v>
      </c>
      <c r="R38" s="202">
        <v>10.35</v>
      </c>
      <c r="S38" s="202">
        <v>6.44</v>
      </c>
      <c r="T38" s="202">
        <v>0</v>
      </c>
      <c r="U38" s="202">
        <v>311.76</v>
      </c>
      <c r="V38" s="202">
        <v>5.07</v>
      </c>
      <c r="W38" s="202">
        <v>8.2200000000000006</v>
      </c>
      <c r="X38" s="202">
        <v>36.19</v>
      </c>
      <c r="Y38" s="202">
        <v>0</v>
      </c>
      <c r="Z38">
        <v>0</v>
      </c>
      <c r="AA38" s="202">
        <v>8.8699999999999992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34.07</v>
      </c>
      <c r="AQ38" s="202">
        <v>22.01</v>
      </c>
      <c r="AR38" s="202">
        <v>23.5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157.62</v>
      </c>
      <c r="L39" s="202">
        <v>62.34</v>
      </c>
      <c r="M39" s="202">
        <v>0</v>
      </c>
      <c r="N39" s="202">
        <v>28.97</v>
      </c>
      <c r="O39" s="202">
        <v>48.66</v>
      </c>
      <c r="P39" s="202">
        <v>59.98</v>
      </c>
      <c r="Q39" s="202">
        <v>2.5099999999999998</v>
      </c>
      <c r="R39" s="202">
        <v>10.35</v>
      </c>
      <c r="S39" s="202">
        <v>6.44</v>
      </c>
      <c r="T39" s="202">
        <v>0</v>
      </c>
      <c r="U39" s="202">
        <v>311.76</v>
      </c>
      <c r="V39" s="202">
        <v>5.07</v>
      </c>
      <c r="W39" s="202">
        <v>8.2200000000000006</v>
      </c>
      <c r="X39" s="202">
        <v>36.19</v>
      </c>
      <c r="Y39" s="202">
        <v>0</v>
      </c>
      <c r="Z39">
        <v>0</v>
      </c>
      <c r="AA39" s="202">
        <v>8.8699999999999992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34.07</v>
      </c>
      <c r="AQ39" s="202">
        <v>22.01</v>
      </c>
      <c r="AR39" s="202">
        <v>23.5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157.62</v>
      </c>
      <c r="L40" s="202">
        <v>62.34</v>
      </c>
      <c r="M40" s="202">
        <v>0</v>
      </c>
      <c r="N40" s="202">
        <v>28.97</v>
      </c>
      <c r="O40" s="202">
        <v>48.66</v>
      </c>
      <c r="P40" s="202">
        <v>59.98</v>
      </c>
      <c r="Q40" s="202">
        <v>2.5099999999999998</v>
      </c>
      <c r="R40" s="202">
        <v>10.35</v>
      </c>
      <c r="S40" s="202">
        <v>6.44</v>
      </c>
      <c r="T40" s="202">
        <v>0</v>
      </c>
      <c r="U40" s="202">
        <v>311.76</v>
      </c>
      <c r="V40" s="202">
        <v>5.07</v>
      </c>
      <c r="W40" s="202">
        <v>8.2200000000000006</v>
      </c>
      <c r="X40" s="202">
        <v>36.19</v>
      </c>
      <c r="Y40" s="202">
        <v>0</v>
      </c>
      <c r="Z40">
        <v>0</v>
      </c>
      <c r="AA40" s="202">
        <v>8.8699999999999992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34.07</v>
      </c>
      <c r="AQ40" s="202">
        <v>22.01</v>
      </c>
      <c r="AR40" s="202">
        <v>23.5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157.62</v>
      </c>
      <c r="L41" s="202">
        <v>62.34</v>
      </c>
      <c r="M41" s="202">
        <v>0</v>
      </c>
      <c r="N41" s="202">
        <v>28.97</v>
      </c>
      <c r="O41" s="202">
        <v>48.66</v>
      </c>
      <c r="P41" s="202">
        <v>59.98</v>
      </c>
      <c r="Q41" s="202">
        <v>2.5099999999999998</v>
      </c>
      <c r="R41" s="202">
        <v>10.35</v>
      </c>
      <c r="S41" s="202">
        <v>6.44</v>
      </c>
      <c r="T41" s="202">
        <v>0</v>
      </c>
      <c r="U41" s="202">
        <v>311.76</v>
      </c>
      <c r="V41" s="202">
        <v>5.07</v>
      </c>
      <c r="W41" s="202">
        <v>8.2200000000000006</v>
      </c>
      <c r="X41" s="202">
        <v>36.19</v>
      </c>
      <c r="Y41" s="202">
        <v>0</v>
      </c>
      <c r="Z41">
        <v>0</v>
      </c>
      <c r="AA41" s="202">
        <v>8.8699999999999992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34.4</v>
      </c>
      <c r="AQ41" s="202">
        <v>22.01</v>
      </c>
      <c r="AR41" s="202">
        <v>23.5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157.62</v>
      </c>
      <c r="L42" s="202">
        <v>62.34</v>
      </c>
      <c r="M42" s="202">
        <v>0</v>
      </c>
      <c r="N42" s="202">
        <v>28.97</v>
      </c>
      <c r="O42" s="202">
        <v>48.66</v>
      </c>
      <c r="P42" s="202">
        <v>59.98</v>
      </c>
      <c r="Q42" s="202">
        <v>2.5099999999999998</v>
      </c>
      <c r="R42" s="202">
        <v>10.35</v>
      </c>
      <c r="S42" s="202">
        <v>6.44</v>
      </c>
      <c r="T42" s="202">
        <v>0</v>
      </c>
      <c r="U42" s="202">
        <v>311.76</v>
      </c>
      <c r="V42" s="202">
        <v>5.07</v>
      </c>
      <c r="W42" s="202">
        <v>8.2200000000000006</v>
      </c>
      <c r="X42" s="202">
        <v>36.19</v>
      </c>
      <c r="Y42" s="202">
        <v>0</v>
      </c>
      <c r="Z42">
        <v>0</v>
      </c>
      <c r="AA42" s="202">
        <v>8.8699999999999992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34.4</v>
      </c>
      <c r="AQ42" s="202">
        <v>22.01</v>
      </c>
      <c r="AR42" s="202">
        <v>23.5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157.62</v>
      </c>
      <c r="L43" s="202">
        <v>62.25</v>
      </c>
      <c r="M43" s="202">
        <v>0</v>
      </c>
      <c r="N43" s="202">
        <v>28.97</v>
      </c>
      <c r="O43" s="202">
        <v>48.66</v>
      </c>
      <c r="P43" s="202">
        <v>59.98</v>
      </c>
      <c r="Q43" s="202">
        <v>2.5099999999999998</v>
      </c>
      <c r="R43" s="202">
        <v>10.35</v>
      </c>
      <c r="S43" s="202">
        <v>6.44</v>
      </c>
      <c r="T43" s="202">
        <v>0</v>
      </c>
      <c r="U43" s="202">
        <v>311.76</v>
      </c>
      <c r="V43" s="202">
        <v>5.07</v>
      </c>
      <c r="W43" s="202">
        <v>8.2200000000000006</v>
      </c>
      <c r="X43" s="202">
        <v>36.19</v>
      </c>
      <c r="Y43" s="202">
        <v>0</v>
      </c>
      <c r="Z43">
        <v>0</v>
      </c>
      <c r="AA43" s="202">
        <v>8.64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34.07</v>
      </c>
      <c r="AQ43" s="202">
        <v>22.01</v>
      </c>
      <c r="AR43" s="202">
        <v>23.5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87.42</v>
      </c>
      <c r="L44" s="202">
        <v>62.25</v>
      </c>
      <c r="M44" s="202">
        <v>0</v>
      </c>
      <c r="N44" s="202">
        <v>28.97</v>
      </c>
      <c r="O44" s="202">
        <v>48.66</v>
      </c>
      <c r="P44" s="202">
        <v>59.98</v>
      </c>
      <c r="Q44" s="202">
        <v>2.5099999999999998</v>
      </c>
      <c r="R44" s="202">
        <v>10.35</v>
      </c>
      <c r="S44" s="202">
        <v>6.44</v>
      </c>
      <c r="T44" s="202">
        <v>0</v>
      </c>
      <c r="U44" s="202">
        <v>311.76</v>
      </c>
      <c r="V44" s="202">
        <v>5.07</v>
      </c>
      <c r="W44" s="202">
        <v>8.2200000000000006</v>
      </c>
      <c r="X44" s="202">
        <v>36.19</v>
      </c>
      <c r="Y44" s="202">
        <v>0</v>
      </c>
      <c r="Z44">
        <v>0</v>
      </c>
      <c r="AA44" s="202">
        <v>8.64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34.07</v>
      </c>
      <c r="AQ44" s="202">
        <v>22.01</v>
      </c>
      <c r="AR44" s="202">
        <v>23.5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84.54</v>
      </c>
      <c r="L45" s="202">
        <v>31.7</v>
      </c>
      <c r="M45" s="202">
        <v>0</v>
      </c>
      <c r="N45" s="202">
        <v>28.97</v>
      </c>
      <c r="O45" s="202">
        <v>48.66</v>
      </c>
      <c r="P45" s="202">
        <v>59.98</v>
      </c>
      <c r="Q45" s="202">
        <v>1.92</v>
      </c>
      <c r="R45" s="202">
        <v>5.84</v>
      </c>
      <c r="S45" s="202">
        <v>3.84</v>
      </c>
      <c r="T45" s="202">
        <v>0</v>
      </c>
      <c r="U45" s="202">
        <v>311.76</v>
      </c>
      <c r="V45" s="202">
        <v>2.88</v>
      </c>
      <c r="W45" s="202">
        <v>4.8</v>
      </c>
      <c r="X45" s="202">
        <v>16.329999999999998</v>
      </c>
      <c r="Y45" s="202">
        <v>0</v>
      </c>
      <c r="Z45">
        <v>0</v>
      </c>
      <c r="AA45" s="202">
        <v>8.64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34.07</v>
      </c>
      <c r="AQ45" s="202">
        <v>22.01</v>
      </c>
      <c r="AR45" s="202">
        <v>23.5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84.54</v>
      </c>
      <c r="L46" s="202">
        <v>31.7</v>
      </c>
      <c r="M46" s="202">
        <v>0</v>
      </c>
      <c r="N46" s="202">
        <v>28.97</v>
      </c>
      <c r="O46" s="202">
        <v>48.66</v>
      </c>
      <c r="P46" s="202">
        <v>59.98</v>
      </c>
      <c r="Q46" s="202">
        <v>1.92</v>
      </c>
      <c r="R46" s="202">
        <v>5.76</v>
      </c>
      <c r="S46" s="202">
        <v>3.84</v>
      </c>
      <c r="T46" s="202">
        <v>0</v>
      </c>
      <c r="U46" s="202">
        <v>311.76</v>
      </c>
      <c r="V46" s="202">
        <v>2.88</v>
      </c>
      <c r="W46" s="202">
        <v>4.8</v>
      </c>
      <c r="X46" s="202">
        <v>16.329999999999998</v>
      </c>
      <c r="Y46" s="202">
        <v>0</v>
      </c>
      <c r="Z46">
        <v>0</v>
      </c>
      <c r="AA46" s="202">
        <v>8.64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34.07</v>
      </c>
      <c r="AQ46" s="202">
        <v>22.01</v>
      </c>
      <c r="AR46" s="202">
        <v>23.5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85.13</v>
      </c>
      <c r="L47" s="202">
        <v>31.7</v>
      </c>
      <c r="M47" s="202">
        <v>0</v>
      </c>
      <c r="N47" s="202">
        <v>28.97</v>
      </c>
      <c r="O47" s="202">
        <v>48.66</v>
      </c>
      <c r="P47" s="202">
        <v>59.98</v>
      </c>
      <c r="Q47" s="202">
        <v>1.86</v>
      </c>
      <c r="R47" s="202">
        <v>5.53</v>
      </c>
      <c r="S47" s="202">
        <v>4.49</v>
      </c>
      <c r="T47" s="202">
        <v>0</v>
      </c>
      <c r="U47" s="202">
        <v>311.76</v>
      </c>
      <c r="V47" s="202">
        <v>3.4</v>
      </c>
      <c r="W47" s="202">
        <v>4.8</v>
      </c>
      <c r="X47" s="202">
        <v>16.329999999999998</v>
      </c>
      <c r="Y47" s="202">
        <v>0</v>
      </c>
      <c r="Z47">
        <v>0</v>
      </c>
      <c r="AA47" s="202">
        <v>8.64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24.24</v>
      </c>
      <c r="AQ47" s="202">
        <v>11.63</v>
      </c>
      <c r="AR47" s="202">
        <v>23.5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85.13</v>
      </c>
      <c r="L48" s="202">
        <v>31.7</v>
      </c>
      <c r="M48" s="202">
        <v>0</v>
      </c>
      <c r="N48" s="202">
        <v>28.97</v>
      </c>
      <c r="O48" s="202">
        <v>48.66</v>
      </c>
      <c r="P48" s="202">
        <v>59.98</v>
      </c>
      <c r="Q48" s="202">
        <v>1.84</v>
      </c>
      <c r="R48" s="202">
        <v>5.57</v>
      </c>
      <c r="S48" s="202">
        <v>3.69</v>
      </c>
      <c r="T48" s="202">
        <v>0</v>
      </c>
      <c r="U48" s="202">
        <v>311.76</v>
      </c>
      <c r="V48" s="202">
        <v>2.88</v>
      </c>
      <c r="W48" s="202">
        <v>4.8</v>
      </c>
      <c r="X48" s="202">
        <v>16.329999999999998</v>
      </c>
      <c r="Y48" s="202">
        <v>0</v>
      </c>
      <c r="Z48">
        <v>0</v>
      </c>
      <c r="AA48" s="202">
        <v>8.64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21.19</v>
      </c>
      <c r="AQ48" s="202">
        <v>14.8</v>
      </c>
      <c r="AR48" s="202">
        <v>23.5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85.13</v>
      </c>
      <c r="L49" s="202">
        <v>31.86</v>
      </c>
      <c r="M49" s="202">
        <v>0</v>
      </c>
      <c r="N49" s="202">
        <v>28.97</v>
      </c>
      <c r="O49" s="202">
        <v>48.66</v>
      </c>
      <c r="P49" s="202">
        <v>59.98</v>
      </c>
      <c r="Q49" s="202">
        <v>1.84</v>
      </c>
      <c r="R49" s="202">
        <v>5.57</v>
      </c>
      <c r="S49" s="202">
        <v>3.69</v>
      </c>
      <c r="T49" s="202">
        <v>0</v>
      </c>
      <c r="U49" s="202">
        <v>311.76</v>
      </c>
      <c r="V49" s="202">
        <v>2.88</v>
      </c>
      <c r="W49" s="202">
        <v>4.8</v>
      </c>
      <c r="X49" s="202">
        <v>16.329999999999998</v>
      </c>
      <c r="Y49" s="202">
        <v>0</v>
      </c>
      <c r="Z49">
        <v>0</v>
      </c>
      <c r="AA49" s="202">
        <v>8.64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16.329999999999998</v>
      </c>
      <c r="AQ49" s="202">
        <v>14.8</v>
      </c>
      <c r="AR49" s="202">
        <v>23.5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85.13</v>
      </c>
      <c r="L50" s="202">
        <v>31.86</v>
      </c>
      <c r="M50" s="202">
        <v>0</v>
      </c>
      <c r="N50" s="202">
        <v>28.97</v>
      </c>
      <c r="O50" s="202">
        <v>48.66</v>
      </c>
      <c r="P50" s="202">
        <v>59.98</v>
      </c>
      <c r="Q50" s="202">
        <v>1.84</v>
      </c>
      <c r="R50" s="202">
        <v>5.57</v>
      </c>
      <c r="S50" s="202">
        <v>3.69</v>
      </c>
      <c r="T50" s="202">
        <v>0</v>
      </c>
      <c r="U50" s="202">
        <v>311.76</v>
      </c>
      <c r="V50" s="202">
        <v>2.88</v>
      </c>
      <c r="W50" s="202">
        <v>4.8</v>
      </c>
      <c r="X50" s="202">
        <v>16.329999999999998</v>
      </c>
      <c r="Y50" s="202">
        <v>0</v>
      </c>
      <c r="Z50">
        <v>0</v>
      </c>
      <c r="AA50" s="202">
        <v>8.64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16.329999999999998</v>
      </c>
      <c r="AQ50" s="202">
        <v>14.8</v>
      </c>
      <c r="AR50" s="202">
        <v>23.5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88</v>
      </c>
      <c r="L51" s="202">
        <v>31.85</v>
      </c>
      <c r="M51" s="202">
        <v>0</v>
      </c>
      <c r="N51" s="202">
        <v>28.97</v>
      </c>
      <c r="O51" s="202">
        <v>48.66</v>
      </c>
      <c r="P51" s="202">
        <v>59.98</v>
      </c>
      <c r="Q51" s="202">
        <v>1.84</v>
      </c>
      <c r="R51" s="202">
        <v>5.57</v>
      </c>
      <c r="S51" s="202">
        <v>3.69</v>
      </c>
      <c r="T51" s="202">
        <v>0</v>
      </c>
      <c r="U51" s="202">
        <v>311.76</v>
      </c>
      <c r="V51" s="202">
        <v>2.88</v>
      </c>
      <c r="W51" s="202">
        <v>4.6100000000000003</v>
      </c>
      <c r="X51" s="202">
        <v>16.329999999999998</v>
      </c>
      <c r="Y51" s="202">
        <v>0</v>
      </c>
      <c r="Z51">
        <v>0</v>
      </c>
      <c r="AA51" s="202">
        <v>8.64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16.329999999999998</v>
      </c>
      <c r="AQ51" s="202">
        <v>14.8</v>
      </c>
      <c r="AR51" s="202">
        <v>22.5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84.54</v>
      </c>
      <c r="L52" s="202">
        <v>31.85</v>
      </c>
      <c r="M52" s="202">
        <v>0</v>
      </c>
      <c r="N52" s="202">
        <v>28.97</v>
      </c>
      <c r="O52" s="202">
        <v>48.66</v>
      </c>
      <c r="P52" s="202">
        <v>59.98</v>
      </c>
      <c r="Q52" s="202">
        <v>1.84</v>
      </c>
      <c r="R52" s="202">
        <v>5.57</v>
      </c>
      <c r="S52" s="202">
        <v>3.69</v>
      </c>
      <c r="T52" s="202">
        <v>0</v>
      </c>
      <c r="U52" s="202">
        <v>311.76</v>
      </c>
      <c r="V52" s="202">
        <v>2.88</v>
      </c>
      <c r="W52" s="202">
        <v>4.6100000000000003</v>
      </c>
      <c r="X52" s="202">
        <v>16.329999999999998</v>
      </c>
      <c r="Y52" s="202">
        <v>0</v>
      </c>
      <c r="Z52">
        <v>0</v>
      </c>
      <c r="AA52" s="202">
        <v>8.64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16.329999999999998</v>
      </c>
      <c r="AQ52" s="202">
        <v>14.8</v>
      </c>
      <c r="AR52" s="202">
        <v>22.5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84.54</v>
      </c>
      <c r="L53" s="202">
        <v>31.85</v>
      </c>
      <c r="M53" s="202">
        <v>0</v>
      </c>
      <c r="N53" s="202">
        <v>28.97</v>
      </c>
      <c r="O53" s="202">
        <v>48.66</v>
      </c>
      <c r="P53" s="202">
        <v>59.98</v>
      </c>
      <c r="Q53" s="202">
        <v>1.85</v>
      </c>
      <c r="R53" s="202">
        <v>5.57</v>
      </c>
      <c r="S53" s="202">
        <v>3.69</v>
      </c>
      <c r="T53" s="202">
        <v>0</v>
      </c>
      <c r="U53" s="202">
        <v>311.76</v>
      </c>
      <c r="V53" s="202">
        <v>2.92</v>
      </c>
      <c r="W53" s="202">
        <v>4.7300000000000004</v>
      </c>
      <c r="X53" s="202">
        <v>17.34</v>
      </c>
      <c r="Y53" s="202">
        <v>0</v>
      </c>
      <c r="Z53">
        <v>0</v>
      </c>
      <c r="AA53" s="202">
        <v>8.64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16.329999999999998</v>
      </c>
      <c r="AQ53" s="202">
        <v>14.8</v>
      </c>
      <c r="AR53" s="202">
        <v>22.5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84.54</v>
      </c>
      <c r="L54" s="202">
        <v>31.85</v>
      </c>
      <c r="M54" s="202">
        <v>0</v>
      </c>
      <c r="N54" s="202">
        <v>28.97</v>
      </c>
      <c r="O54" s="202">
        <v>48.66</v>
      </c>
      <c r="P54" s="202">
        <v>59.98</v>
      </c>
      <c r="Q54" s="202">
        <v>1.85</v>
      </c>
      <c r="R54" s="202">
        <v>5.57</v>
      </c>
      <c r="S54" s="202">
        <v>3.69</v>
      </c>
      <c r="T54" s="202">
        <v>0</v>
      </c>
      <c r="U54" s="202">
        <v>311.76</v>
      </c>
      <c r="V54" s="202">
        <v>2.88</v>
      </c>
      <c r="W54" s="202">
        <v>4.7300000000000004</v>
      </c>
      <c r="X54" s="202">
        <v>17.34</v>
      </c>
      <c r="Y54" s="202">
        <v>0</v>
      </c>
      <c r="Z54">
        <v>0</v>
      </c>
      <c r="AA54" s="202">
        <v>8.64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16.329999999999998</v>
      </c>
      <c r="AQ54" s="202">
        <v>14.8</v>
      </c>
      <c r="AR54" s="202">
        <v>22.5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84.54</v>
      </c>
      <c r="L55" s="202">
        <v>31.85</v>
      </c>
      <c r="M55" s="202">
        <v>0</v>
      </c>
      <c r="N55" s="202">
        <v>28.97</v>
      </c>
      <c r="O55" s="202">
        <v>48.66</v>
      </c>
      <c r="P55" s="202">
        <v>59.98</v>
      </c>
      <c r="Q55" s="202">
        <v>1.85</v>
      </c>
      <c r="R55" s="202">
        <v>5.57</v>
      </c>
      <c r="S55" s="202">
        <v>3.69</v>
      </c>
      <c r="T55" s="202">
        <v>0</v>
      </c>
      <c r="U55" s="202">
        <v>311.76</v>
      </c>
      <c r="V55" s="202">
        <v>2.88</v>
      </c>
      <c r="W55" s="202">
        <v>4.7300000000000004</v>
      </c>
      <c r="X55" s="202">
        <v>17.34</v>
      </c>
      <c r="Y55" s="202">
        <v>0</v>
      </c>
      <c r="Z55">
        <v>0</v>
      </c>
      <c r="AA55" s="202">
        <v>8.41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16.329999999999998</v>
      </c>
      <c r="AQ55" s="202">
        <v>14.8</v>
      </c>
      <c r="AR55" s="202">
        <v>22.5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84.54</v>
      </c>
      <c r="L56" s="202">
        <v>31.85</v>
      </c>
      <c r="M56" s="202">
        <v>0</v>
      </c>
      <c r="N56" s="202">
        <v>28.97</v>
      </c>
      <c r="O56" s="202">
        <v>48.66</v>
      </c>
      <c r="P56" s="202">
        <v>59.98</v>
      </c>
      <c r="Q56" s="202">
        <v>1.85</v>
      </c>
      <c r="R56" s="202">
        <v>5.57</v>
      </c>
      <c r="S56" s="202">
        <v>3.69</v>
      </c>
      <c r="T56" s="202">
        <v>0</v>
      </c>
      <c r="U56" s="202">
        <v>311.76</v>
      </c>
      <c r="V56" s="202">
        <v>2.88</v>
      </c>
      <c r="W56" s="202">
        <v>4.7300000000000004</v>
      </c>
      <c r="X56" s="202">
        <v>17.34</v>
      </c>
      <c r="Y56" s="202">
        <v>0</v>
      </c>
      <c r="Z56">
        <v>0</v>
      </c>
      <c r="AA56" s="202">
        <v>8.41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16.329999999999998</v>
      </c>
      <c r="AQ56" s="202">
        <v>14.8</v>
      </c>
      <c r="AR56" s="202">
        <v>22.5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84.54</v>
      </c>
      <c r="L57" s="202">
        <v>31.85</v>
      </c>
      <c r="M57" s="202">
        <v>0</v>
      </c>
      <c r="N57" s="202">
        <v>28.97</v>
      </c>
      <c r="O57" s="202">
        <v>48.66</v>
      </c>
      <c r="P57" s="202">
        <v>59.98</v>
      </c>
      <c r="Q57" s="202">
        <v>1.85</v>
      </c>
      <c r="R57" s="202">
        <v>5.57</v>
      </c>
      <c r="S57" s="202">
        <v>3.69</v>
      </c>
      <c r="T57" s="202">
        <v>0</v>
      </c>
      <c r="U57" s="202">
        <v>311.76</v>
      </c>
      <c r="V57" s="202">
        <v>2.88</v>
      </c>
      <c r="W57" s="202">
        <v>4.7300000000000004</v>
      </c>
      <c r="X57" s="202">
        <v>17.34</v>
      </c>
      <c r="Y57" s="202">
        <v>0</v>
      </c>
      <c r="Z57">
        <v>0</v>
      </c>
      <c r="AA57" s="202">
        <v>8.41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16.329999999999998</v>
      </c>
      <c r="AQ57" s="202">
        <v>14.8</v>
      </c>
      <c r="AR57" s="202">
        <v>22.5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84.54</v>
      </c>
      <c r="L58" s="202">
        <v>31.85</v>
      </c>
      <c r="M58" s="202">
        <v>0</v>
      </c>
      <c r="N58" s="202">
        <v>28.97</v>
      </c>
      <c r="O58" s="202">
        <v>48.66</v>
      </c>
      <c r="P58" s="202">
        <v>59.98</v>
      </c>
      <c r="Q58" s="202">
        <v>1.85</v>
      </c>
      <c r="R58" s="202">
        <v>5.57</v>
      </c>
      <c r="S58" s="202">
        <v>3.69</v>
      </c>
      <c r="T58" s="202">
        <v>0</v>
      </c>
      <c r="U58" s="202">
        <v>311.76</v>
      </c>
      <c r="V58" s="202">
        <v>2.88</v>
      </c>
      <c r="W58" s="202">
        <v>4.7300000000000004</v>
      </c>
      <c r="X58" s="202">
        <v>17.34</v>
      </c>
      <c r="Y58" s="202">
        <v>0</v>
      </c>
      <c r="Z58">
        <v>0</v>
      </c>
      <c r="AA58" s="202">
        <v>8.41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16.329999999999998</v>
      </c>
      <c r="AQ58" s="202">
        <v>14.8</v>
      </c>
      <c r="AR58" s="202">
        <v>22.5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84.54</v>
      </c>
      <c r="L59" s="202">
        <v>31.85</v>
      </c>
      <c r="M59" s="202">
        <v>0</v>
      </c>
      <c r="N59" s="202">
        <v>28.97</v>
      </c>
      <c r="O59" s="202">
        <v>48.66</v>
      </c>
      <c r="P59" s="202">
        <v>59.98</v>
      </c>
      <c r="Q59" s="202">
        <v>1.85</v>
      </c>
      <c r="R59" s="202">
        <v>5.57</v>
      </c>
      <c r="S59" s="202">
        <v>3.69</v>
      </c>
      <c r="T59" s="202">
        <v>0</v>
      </c>
      <c r="U59" s="202">
        <v>311.76</v>
      </c>
      <c r="V59" s="202">
        <v>2.88</v>
      </c>
      <c r="W59" s="202">
        <v>4.7300000000000004</v>
      </c>
      <c r="X59" s="202">
        <v>17.34</v>
      </c>
      <c r="Y59" s="202">
        <v>0</v>
      </c>
      <c r="Z59">
        <v>0</v>
      </c>
      <c r="AA59" s="202">
        <v>8.41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16.329999999999998</v>
      </c>
      <c r="AQ59" s="202">
        <v>14.8</v>
      </c>
      <c r="AR59" s="202">
        <v>22.5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84.54</v>
      </c>
      <c r="L60" s="202">
        <v>31.85</v>
      </c>
      <c r="M60" s="202">
        <v>0</v>
      </c>
      <c r="N60" s="202">
        <v>28.97</v>
      </c>
      <c r="O60" s="202">
        <v>48.66</v>
      </c>
      <c r="P60" s="202">
        <v>59.98</v>
      </c>
      <c r="Q60" s="202">
        <v>1.85</v>
      </c>
      <c r="R60" s="202">
        <v>5.57</v>
      </c>
      <c r="S60" s="202">
        <v>3.69</v>
      </c>
      <c r="T60" s="202">
        <v>0</v>
      </c>
      <c r="U60" s="202">
        <v>311.76</v>
      </c>
      <c r="V60" s="202">
        <v>2.88</v>
      </c>
      <c r="W60" s="202">
        <v>4.7300000000000004</v>
      </c>
      <c r="X60" s="202">
        <v>17.34</v>
      </c>
      <c r="Y60" s="202">
        <v>0</v>
      </c>
      <c r="Z60">
        <v>0</v>
      </c>
      <c r="AA60" s="202">
        <v>8.41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16.329999999999998</v>
      </c>
      <c r="AQ60" s="202">
        <v>14.8</v>
      </c>
      <c r="AR60" s="202">
        <v>22.5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84.54</v>
      </c>
      <c r="L61" s="202">
        <v>31.85</v>
      </c>
      <c r="M61" s="202">
        <v>0</v>
      </c>
      <c r="N61" s="202">
        <v>28.97</v>
      </c>
      <c r="O61" s="202">
        <v>48.66</v>
      </c>
      <c r="P61" s="202">
        <v>59.98</v>
      </c>
      <c r="Q61" s="202">
        <v>1.85</v>
      </c>
      <c r="R61" s="202">
        <v>5.57</v>
      </c>
      <c r="S61" s="202">
        <v>3.69</v>
      </c>
      <c r="T61" s="202">
        <v>0</v>
      </c>
      <c r="U61" s="202">
        <v>311.76</v>
      </c>
      <c r="V61" s="202">
        <v>2.88</v>
      </c>
      <c r="W61" s="202">
        <v>4.7300000000000004</v>
      </c>
      <c r="X61" s="202">
        <v>17.34</v>
      </c>
      <c r="Y61" s="202">
        <v>0</v>
      </c>
      <c r="Z61">
        <v>0</v>
      </c>
      <c r="AA61" s="202">
        <v>8.41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16.329999999999998</v>
      </c>
      <c r="AQ61" s="202">
        <v>14.8</v>
      </c>
      <c r="AR61" s="202">
        <v>22.5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85.49</v>
      </c>
      <c r="L62" s="202">
        <v>31.85</v>
      </c>
      <c r="M62" s="202">
        <v>0</v>
      </c>
      <c r="N62" s="202">
        <v>28.97</v>
      </c>
      <c r="O62" s="202">
        <v>48.66</v>
      </c>
      <c r="P62" s="202">
        <v>59.98</v>
      </c>
      <c r="Q62" s="202">
        <v>1.85</v>
      </c>
      <c r="R62" s="202">
        <v>5.57</v>
      </c>
      <c r="S62" s="202">
        <v>3.69</v>
      </c>
      <c r="T62" s="202">
        <v>0</v>
      </c>
      <c r="U62" s="202">
        <v>311.76</v>
      </c>
      <c r="V62" s="202">
        <v>2.88</v>
      </c>
      <c r="W62" s="202">
        <v>4.7300000000000004</v>
      </c>
      <c r="X62" s="202">
        <v>17.34</v>
      </c>
      <c r="Y62" s="202">
        <v>0</v>
      </c>
      <c r="Z62">
        <v>0</v>
      </c>
      <c r="AA62" s="202">
        <v>8.41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16.329999999999998</v>
      </c>
      <c r="AQ62" s="202">
        <v>14.8</v>
      </c>
      <c r="AR62" s="202">
        <v>22.5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85.13</v>
      </c>
      <c r="L63" s="202">
        <v>31.85</v>
      </c>
      <c r="M63" s="202">
        <v>0</v>
      </c>
      <c r="N63" s="202">
        <v>28.97</v>
      </c>
      <c r="O63" s="202">
        <v>48.66</v>
      </c>
      <c r="P63" s="202">
        <v>59.98</v>
      </c>
      <c r="Q63" s="202">
        <v>1.85</v>
      </c>
      <c r="R63" s="202">
        <v>5.57</v>
      </c>
      <c r="S63" s="202">
        <v>3.69</v>
      </c>
      <c r="T63" s="202">
        <v>0</v>
      </c>
      <c r="U63" s="202">
        <v>251.98</v>
      </c>
      <c r="V63" s="202">
        <v>2.88</v>
      </c>
      <c r="W63" s="202">
        <v>4.7300000000000004</v>
      </c>
      <c r="X63" s="202">
        <v>17.34</v>
      </c>
      <c r="Y63" s="202">
        <v>0</v>
      </c>
      <c r="Z63">
        <v>0</v>
      </c>
      <c r="AA63" s="202">
        <v>8.41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16.329999999999998</v>
      </c>
      <c r="AQ63" s="202">
        <v>14.8</v>
      </c>
      <c r="AR63" s="202">
        <v>23.5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85.13</v>
      </c>
      <c r="L64" s="202">
        <v>31.85</v>
      </c>
      <c r="M64" s="202">
        <v>0</v>
      </c>
      <c r="N64" s="202">
        <v>28.97</v>
      </c>
      <c r="O64" s="202">
        <v>48.66</v>
      </c>
      <c r="P64" s="202">
        <v>59.98</v>
      </c>
      <c r="Q64" s="202">
        <v>1.85</v>
      </c>
      <c r="R64" s="202">
        <v>5.57</v>
      </c>
      <c r="S64" s="202">
        <v>3.69</v>
      </c>
      <c r="T64" s="202">
        <v>0</v>
      </c>
      <c r="U64" s="202">
        <v>251.98</v>
      </c>
      <c r="V64" s="202">
        <v>2.88</v>
      </c>
      <c r="W64" s="202">
        <v>4.7300000000000004</v>
      </c>
      <c r="X64" s="202">
        <v>17.34</v>
      </c>
      <c r="Y64" s="202">
        <v>0</v>
      </c>
      <c r="Z64">
        <v>0</v>
      </c>
      <c r="AA64" s="202">
        <v>8.41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16.329999999999998</v>
      </c>
      <c r="AQ64" s="202">
        <v>14.8</v>
      </c>
      <c r="AR64" s="202">
        <v>23.5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85.13</v>
      </c>
      <c r="L65" s="202">
        <v>31.85</v>
      </c>
      <c r="M65" s="202">
        <v>0</v>
      </c>
      <c r="N65" s="202">
        <v>28.97</v>
      </c>
      <c r="O65" s="202">
        <v>48.66</v>
      </c>
      <c r="P65" s="202">
        <v>59.86</v>
      </c>
      <c r="Q65" s="202">
        <v>1.92</v>
      </c>
      <c r="R65" s="202">
        <v>5.76</v>
      </c>
      <c r="S65" s="202">
        <v>3.84</v>
      </c>
      <c r="T65" s="202">
        <v>0</v>
      </c>
      <c r="U65" s="202">
        <v>251.98</v>
      </c>
      <c r="V65" s="202">
        <v>2.88</v>
      </c>
      <c r="W65" s="202">
        <v>8.2200000000000006</v>
      </c>
      <c r="X65" s="202">
        <v>36.19</v>
      </c>
      <c r="Y65" s="202">
        <v>0</v>
      </c>
      <c r="Z65">
        <v>0</v>
      </c>
      <c r="AA65" s="202">
        <v>8.41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15.85</v>
      </c>
      <c r="AQ65" s="202">
        <v>15</v>
      </c>
      <c r="AR65" s="202">
        <v>23.4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85.13</v>
      </c>
      <c r="L66" s="202">
        <v>31.85</v>
      </c>
      <c r="M66" s="202">
        <v>0</v>
      </c>
      <c r="N66" s="202">
        <v>28.97</v>
      </c>
      <c r="O66" s="202">
        <v>48.66</v>
      </c>
      <c r="P66" s="202">
        <v>59.98</v>
      </c>
      <c r="Q66" s="202">
        <v>1.92</v>
      </c>
      <c r="R66" s="202">
        <v>5.76</v>
      </c>
      <c r="S66" s="202">
        <v>3.84</v>
      </c>
      <c r="T66" s="202">
        <v>0</v>
      </c>
      <c r="U66" s="202">
        <v>251.98</v>
      </c>
      <c r="V66" s="202">
        <v>2.88</v>
      </c>
      <c r="W66" s="202">
        <v>8.2200000000000006</v>
      </c>
      <c r="X66" s="202">
        <v>36.19</v>
      </c>
      <c r="Y66" s="202">
        <v>0</v>
      </c>
      <c r="Z66">
        <v>0</v>
      </c>
      <c r="AA66" s="202">
        <v>8.41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15.85</v>
      </c>
      <c r="AQ66" s="202">
        <v>15</v>
      </c>
      <c r="AR66" s="202">
        <v>22.77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91.27</v>
      </c>
      <c r="L67" s="202">
        <v>62.77</v>
      </c>
      <c r="M67" s="202">
        <v>0</v>
      </c>
      <c r="N67" s="202">
        <v>28.97</v>
      </c>
      <c r="O67" s="202">
        <v>48.66</v>
      </c>
      <c r="P67" s="202">
        <v>59.98</v>
      </c>
      <c r="Q67" s="202">
        <v>1.92</v>
      </c>
      <c r="R67" s="202">
        <v>5.76</v>
      </c>
      <c r="S67" s="202">
        <v>3.84</v>
      </c>
      <c r="T67" s="202">
        <v>0</v>
      </c>
      <c r="U67" s="202">
        <v>260.04000000000002</v>
      </c>
      <c r="V67" s="202">
        <v>2.88</v>
      </c>
      <c r="W67" s="202">
        <v>8.06</v>
      </c>
      <c r="X67" s="202">
        <v>34.380000000000003</v>
      </c>
      <c r="Y67" s="202">
        <v>0</v>
      </c>
      <c r="Z67">
        <v>0</v>
      </c>
      <c r="AA67" s="202">
        <v>8.41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34.07</v>
      </c>
      <c r="AQ67" s="202">
        <v>14.41</v>
      </c>
      <c r="AR67" s="202">
        <v>20.52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72.52</v>
      </c>
      <c r="L68" s="202">
        <v>62.77</v>
      </c>
      <c r="M68" s="202">
        <v>0</v>
      </c>
      <c r="N68" s="202">
        <v>28.97</v>
      </c>
      <c r="O68" s="202">
        <v>48.66</v>
      </c>
      <c r="P68" s="202">
        <v>59.98</v>
      </c>
      <c r="Q68" s="202">
        <v>2.0499999999999998</v>
      </c>
      <c r="R68" s="202">
        <v>8.73</v>
      </c>
      <c r="S68" s="202">
        <v>5.89</v>
      </c>
      <c r="T68" s="202">
        <v>0</v>
      </c>
      <c r="U68" s="202">
        <v>264.94</v>
      </c>
      <c r="V68" s="202">
        <v>5.07</v>
      </c>
      <c r="W68" s="202">
        <v>8.2200000000000006</v>
      </c>
      <c r="X68" s="202">
        <v>36.19</v>
      </c>
      <c r="Y68" s="202">
        <v>0</v>
      </c>
      <c r="Z68">
        <v>0</v>
      </c>
      <c r="AA68" s="202">
        <v>8.41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34.07</v>
      </c>
      <c r="AQ68" s="202">
        <v>22.01</v>
      </c>
      <c r="AR68" s="202">
        <v>18.86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103.75</v>
      </c>
      <c r="L69" s="202">
        <v>62.61</v>
      </c>
      <c r="M69" s="202">
        <v>0</v>
      </c>
      <c r="N69" s="202">
        <v>28.97</v>
      </c>
      <c r="O69" s="202">
        <v>48.66</v>
      </c>
      <c r="P69" s="202">
        <v>59.98</v>
      </c>
      <c r="Q69" s="202">
        <v>2.2599999999999998</v>
      </c>
      <c r="R69" s="202">
        <v>9.61</v>
      </c>
      <c r="S69" s="202">
        <v>6.26</v>
      </c>
      <c r="T69" s="202">
        <v>0</v>
      </c>
      <c r="U69" s="202">
        <v>264.97000000000003</v>
      </c>
      <c r="V69" s="202">
        <v>5.04</v>
      </c>
      <c r="W69" s="202">
        <v>8.2100000000000009</v>
      </c>
      <c r="X69" s="202">
        <v>36.19</v>
      </c>
      <c r="Y69" s="202">
        <v>0</v>
      </c>
      <c r="Z69">
        <v>0</v>
      </c>
      <c r="AA69" s="202">
        <v>8.41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34.07</v>
      </c>
      <c r="AQ69" s="202">
        <v>22.01</v>
      </c>
      <c r="AR69" s="202">
        <v>17.8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110.55</v>
      </c>
      <c r="L70" s="202">
        <v>61.58</v>
      </c>
      <c r="M70" s="202">
        <v>0</v>
      </c>
      <c r="N70" s="202">
        <v>28.97</v>
      </c>
      <c r="O70" s="202">
        <v>48.66</v>
      </c>
      <c r="P70" s="202">
        <v>59.98</v>
      </c>
      <c r="Q70" s="202">
        <v>2.5099999999999998</v>
      </c>
      <c r="R70" s="202">
        <v>10.35</v>
      </c>
      <c r="S70" s="202">
        <v>6.44</v>
      </c>
      <c r="T70" s="202">
        <v>0</v>
      </c>
      <c r="U70" s="202">
        <v>264.97000000000003</v>
      </c>
      <c r="V70" s="202">
        <v>5.07</v>
      </c>
      <c r="W70" s="202">
        <v>8.2200000000000006</v>
      </c>
      <c r="X70" s="202">
        <v>36.19</v>
      </c>
      <c r="Y70" s="202">
        <v>0</v>
      </c>
      <c r="Z70">
        <v>0</v>
      </c>
      <c r="AA70" s="202">
        <v>8.41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34.07</v>
      </c>
      <c r="AQ70" s="202">
        <v>22.01</v>
      </c>
      <c r="AR70" s="202">
        <v>13.87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134.36000000000001</v>
      </c>
      <c r="L71" s="202">
        <v>62.63</v>
      </c>
      <c r="M71" s="202">
        <v>0</v>
      </c>
      <c r="N71" s="202">
        <v>28.97</v>
      </c>
      <c r="O71" s="202">
        <v>48.66</v>
      </c>
      <c r="P71" s="202">
        <v>59.98</v>
      </c>
      <c r="Q71" s="202">
        <v>2.5099999999999998</v>
      </c>
      <c r="R71" s="202">
        <v>10.35</v>
      </c>
      <c r="S71" s="202">
        <v>6.44</v>
      </c>
      <c r="T71" s="202">
        <v>0</v>
      </c>
      <c r="U71" s="202">
        <v>264.97000000000003</v>
      </c>
      <c r="V71" s="202">
        <v>5.07</v>
      </c>
      <c r="W71" s="202">
        <v>8.07</v>
      </c>
      <c r="X71" s="202">
        <v>36.19</v>
      </c>
      <c r="Y71" s="202">
        <v>0</v>
      </c>
      <c r="Z71">
        <v>0</v>
      </c>
      <c r="AA71" s="202">
        <v>8.41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34.07</v>
      </c>
      <c r="AQ71" s="202">
        <v>22.01</v>
      </c>
      <c r="AR71" s="202">
        <v>8.2100000000000009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157.62</v>
      </c>
      <c r="L72" s="202">
        <v>62.5</v>
      </c>
      <c r="M72" s="202">
        <v>0</v>
      </c>
      <c r="N72" s="202">
        <v>28.97</v>
      </c>
      <c r="O72" s="202">
        <v>48.66</v>
      </c>
      <c r="P72" s="202">
        <v>59.98</v>
      </c>
      <c r="Q72" s="202">
        <v>2.5099999999999998</v>
      </c>
      <c r="R72" s="202">
        <v>10.35</v>
      </c>
      <c r="S72" s="202">
        <v>6.44</v>
      </c>
      <c r="T72" s="202">
        <v>0</v>
      </c>
      <c r="U72" s="202">
        <v>264.97000000000003</v>
      </c>
      <c r="V72" s="202">
        <v>5.07</v>
      </c>
      <c r="W72" s="202">
        <v>8.07</v>
      </c>
      <c r="X72" s="202">
        <v>36.19</v>
      </c>
      <c r="Y72" s="202">
        <v>0</v>
      </c>
      <c r="Z72">
        <v>0</v>
      </c>
      <c r="AA72" s="202">
        <v>8.41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34.07</v>
      </c>
      <c r="AQ72" s="202">
        <v>22.01</v>
      </c>
      <c r="AR72" s="202">
        <v>4.32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157.62</v>
      </c>
      <c r="L73" s="202">
        <v>62.64</v>
      </c>
      <c r="M73" s="202">
        <v>0</v>
      </c>
      <c r="N73" s="202">
        <v>28.97</v>
      </c>
      <c r="O73" s="202">
        <v>48.66</v>
      </c>
      <c r="P73" s="202">
        <v>59.98</v>
      </c>
      <c r="Q73" s="202">
        <v>2.5099999999999998</v>
      </c>
      <c r="R73" s="202">
        <v>10.35</v>
      </c>
      <c r="S73" s="202">
        <v>6.44</v>
      </c>
      <c r="T73" s="202">
        <v>0</v>
      </c>
      <c r="U73" s="202">
        <v>264.97000000000003</v>
      </c>
      <c r="V73" s="202">
        <v>5.07</v>
      </c>
      <c r="W73" s="202">
        <v>8.07</v>
      </c>
      <c r="X73" s="202">
        <v>36.19</v>
      </c>
      <c r="Y73" s="202">
        <v>0</v>
      </c>
      <c r="Z73">
        <v>0</v>
      </c>
      <c r="AA73" s="202">
        <v>8.41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34.07</v>
      </c>
      <c r="AQ73" s="202">
        <v>22.01</v>
      </c>
      <c r="AR73" s="202">
        <v>2.06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157.62</v>
      </c>
      <c r="L74" s="202">
        <v>62.64</v>
      </c>
      <c r="M74" s="202">
        <v>0</v>
      </c>
      <c r="N74" s="202">
        <v>28.97</v>
      </c>
      <c r="O74" s="202">
        <v>48.66</v>
      </c>
      <c r="P74" s="202">
        <v>59.98</v>
      </c>
      <c r="Q74" s="202">
        <v>2.5099999999999998</v>
      </c>
      <c r="R74" s="202">
        <v>10.35</v>
      </c>
      <c r="S74" s="202">
        <v>6.44</v>
      </c>
      <c r="T74" s="202">
        <v>0</v>
      </c>
      <c r="U74" s="202">
        <v>264.97000000000003</v>
      </c>
      <c r="V74" s="202">
        <v>5.07</v>
      </c>
      <c r="W74" s="202">
        <v>8.07</v>
      </c>
      <c r="X74" s="202">
        <v>36.19</v>
      </c>
      <c r="Y74" s="202">
        <v>0</v>
      </c>
      <c r="Z74">
        <v>0</v>
      </c>
      <c r="AA74" s="202">
        <v>8.41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34.07</v>
      </c>
      <c r="AQ74" s="202">
        <v>22.01</v>
      </c>
      <c r="AR74" s="202">
        <v>0.78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157.62</v>
      </c>
      <c r="L75" s="202">
        <v>62.64</v>
      </c>
      <c r="M75" s="202">
        <v>0</v>
      </c>
      <c r="N75" s="202">
        <v>28.97</v>
      </c>
      <c r="O75" s="202">
        <v>48.66</v>
      </c>
      <c r="P75" s="202">
        <v>59.98</v>
      </c>
      <c r="Q75" s="202">
        <v>2.5099999999999998</v>
      </c>
      <c r="R75" s="202">
        <v>10.35</v>
      </c>
      <c r="S75" s="202">
        <v>6.44</v>
      </c>
      <c r="T75" s="202">
        <v>0</v>
      </c>
      <c r="U75" s="202">
        <v>264.97000000000003</v>
      </c>
      <c r="V75" s="202">
        <v>5.07</v>
      </c>
      <c r="W75" s="202">
        <v>8.07</v>
      </c>
      <c r="X75" s="202">
        <v>36.19</v>
      </c>
      <c r="Y75" s="202">
        <v>0</v>
      </c>
      <c r="Z75">
        <v>0</v>
      </c>
      <c r="AA75" s="202">
        <v>8.64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34.07</v>
      </c>
      <c r="AQ75" s="202">
        <v>22.01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157.62</v>
      </c>
      <c r="L76" s="202">
        <v>62.64</v>
      </c>
      <c r="M76" s="202">
        <v>0</v>
      </c>
      <c r="N76" s="202">
        <v>28.97</v>
      </c>
      <c r="O76" s="202">
        <v>48.66</v>
      </c>
      <c r="P76" s="202">
        <v>59.98</v>
      </c>
      <c r="Q76" s="202">
        <v>2.5099999999999998</v>
      </c>
      <c r="R76" s="202">
        <v>10.35</v>
      </c>
      <c r="S76" s="202">
        <v>6.44</v>
      </c>
      <c r="T76" s="202">
        <v>0</v>
      </c>
      <c r="U76" s="202">
        <v>264.97000000000003</v>
      </c>
      <c r="V76" s="202">
        <v>5.07</v>
      </c>
      <c r="W76" s="202">
        <v>8.07</v>
      </c>
      <c r="X76" s="202">
        <v>36.19</v>
      </c>
      <c r="Y76" s="202">
        <v>0</v>
      </c>
      <c r="Z76">
        <v>0</v>
      </c>
      <c r="AA76" s="202">
        <v>8.64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34.07</v>
      </c>
      <c r="AQ76" s="202">
        <v>22.01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157.62</v>
      </c>
      <c r="L77" s="202">
        <v>62.64</v>
      </c>
      <c r="M77" s="202">
        <v>0</v>
      </c>
      <c r="N77" s="202">
        <v>28.97</v>
      </c>
      <c r="O77" s="202">
        <v>48.66</v>
      </c>
      <c r="P77" s="202">
        <v>59.98</v>
      </c>
      <c r="Q77" s="202">
        <v>2.5099999999999998</v>
      </c>
      <c r="R77" s="202">
        <v>10.35</v>
      </c>
      <c r="S77" s="202">
        <v>6.44</v>
      </c>
      <c r="T77" s="202">
        <v>0</v>
      </c>
      <c r="U77" s="202">
        <v>264.97000000000003</v>
      </c>
      <c r="V77" s="202">
        <v>5.07</v>
      </c>
      <c r="W77" s="202">
        <v>8.07</v>
      </c>
      <c r="X77" s="202">
        <v>36.19</v>
      </c>
      <c r="Y77" s="202">
        <v>0</v>
      </c>
      <c r="Z77">
        <v>0</v>
      </c>
      <c r="AA77" s="202">
        <v>8.64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34.07</v>
      </c>
      <c r="AQ77" s="202">
        <v>22.01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157.62</v>
      </c>
      <c r="L78" s="202">
        <v>62.77</v>
      </c>
      <c r="M78" s="202">
        <v>0</v>
      </c>
      <c r="N78" s="202">
        <v>28.97</v>
      </c>
      <c r="O78" s="202">
        <v>48.66</v>
      </c>
      <c r="P78" s="202">
        <v>59.98</v>
      </c>
      <c r="Q78" s="202">
        <v>2.5099999999999998</v>
      </c>
      <c r="R78" s="202">
        <v>10.35</v>
      </c>
      <c r="S78" s="202">
        <v>6.44</v>
      </c>
      <c r="T78" s="202">
        <v>0</v>
      </c>
      <c r="U78" s="202">
        <v>264.97000000000003</v>
      </c>
      <c r="V78" s="202">
        <v>5.07</v>
      </c>
      <c r="W78" s="202">
        <v>8.07</v>
      </c>
      <c r="X78" s="202">
        <v>36.19</v>
      </c>
      <c r="Y78" s="202">
        <v>0</v>
      </c>
      <c r="Z78">
        <v>0</v>
      </c>
      <c r="AA78" s="202">
        <v>8.64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34.07</v>
      </c>
      <c r="AQ78" s="202">
        <v>22.01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157.62</v>
      </c>
      <c r="L79" s="202">
        <v>62.77</v>
      </c>
      <c r="M79" s="202">
        <v>0</v>
      </c>
      <c r="N79" s="202">
        <v>28.97</v>
      </c>
      <c r="O79" s="202">
        <v>48.66</v>
      </c>
      <c r="P79" s="202">
        <v>59.98</v>
      </c>
      <c r="Q79" s="202">
        <v>2.5099999999999998</v>
      </c>
      <c r="R79" s="202">
        <v>10.35</v>
      </c>
      <c r="S79" s="202">
        <v>6.44</v>
      </c>
      <c r="T79" s="202">
        <v>0</v>
      </c>
      <c r="U79" s="202">
        <v>264.97000000000003</v>
      </c>
      <c r="V79" s="202">
        <v>5.07</v>
      </c>
      <c r="W79" s="202">
        <v>8.07</v>
      </c>
      <c r="X79" s="202">
        <v>36.19</v>
      </c>
      <c r="Y79" s="202">
        <v>0</v>
      </c>
      <c r="Z79">
        <v>0</v>
      </c>
      <c r="AA79" s="202">
        <v>8.64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34.07</v>
      </c>
      <c r="AQ79" s="202">
        <v>22.01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157.62</v>
      </c>
      <c r="L80" s="202">
        <v>62.77</v>
      </c>
      <c r="M80" s="202">
        <v>0</v>
      </c>
      <c r="N80" s="202">
        <v>28.97</v>
      </c>
      <c r="O80" s="202">
        <v>48.66</v>
      </c>
      <c r="P80" s="202">
        <v>59.98</v>
      </c>
      <c r="Q80" s="202">
        <v>2.5099999999999998</v>
      </c>
      <c r="R80" s="202">
        <v>10.35</v>
      </c>
      <c r="S80" s="202">
        <v>6.44</v>
      </c>
      <c r="T80" s="202">
        <v>0</v>
      </c>
      <c r="U80" s="202">
        <v>264.97000000000003</v>
      </c>
      <c r="V80" s="202">
        <v>5.07</v>
      </c>
      <c r="W80" s="202">
        <v>8.07</v>
      </c>
      <c r="X80" s="202">
        <v>36.19</v>
      </c>
      <c r="Y80" s="202">
        <v>0</v>
      </c>
      <c r="Z80">
        <v>0</v>
      </c>
      <c r="AA80" s="202">
        <v>8.64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34.07</v>
      </c>
      <c r="AQ80" s="202">
        <v>22.01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157.62</v>
      </c>
      <c r="L81" s="202">
        <v>52.75</v>
      </c>
      <c r="M81" s="202">
        <v>0</v>
      </c>
      <c r="N81" s="202">
        <v>28.97</v>
      </c>
      <c r="O81" s="202">
        <v>48.66</v>
      </c>
      <c r="P81" s="202">
        <v>59.98</v>
      </c>
      <c r="Q81" s="202">
        <v>2.5099999999999998</v>
      </c>
      <c r="R81" s="202">
        <v>10.35</v>
      </c>
      <c r="S81" s="202">
        <v>6.44</v>
      </c>
      <c r="T81" s="202">
        <v>0</v>
      </c>
      <c r="U81" s="202">
        <v>264.97000000000003</v>
      </c>
      <c r="V81" s="202">
        <v>5.07</v>
      </c>
      <c r="W81" s="202">
        <v>8.07</v>
      </c>
      <c r="X81" s="202">
        <v>36.19</v>
      </c>
      <c r="Y81" s="202">
        <v>0</v>
      </c>
      <c r="Z81">
        <v>0</v>
      </c>
      <c r="AA81" s="202">
        <v>8.8699999999999992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34.07</v>
      </c>
      <c r="AQ81" s="202">
        <v>22.01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157.62</v>
      </c>
      <c r="L82" s="202">
        <v>52.75</v>
      </c>
      <c r="M82" s="202">
        <v>0</v>
      </c>
      <c r="N82" s="202">
        <v>28.97</v>
      </c>
      <c r="O82" s="202">
        <v>48.66</v>
      </c>
      <c r="P82" s="202">
        <v>59.98</v>
      </c>
      <c r="Q82" s="202">
        <v>2.5099999999999998</v>
      </c>
      <c r="R82" s="202">
        <v>10.35</v>
      </c>
      <c r="S82" s="202">
        <v>6.44</v>
      </c>
      <c r="T82" s="202">
        <v>0</v>
      </c>
      <c r="U82" s="202">
        <v>264.97000000000003</v>
      </c>
      <c r="V82" s="202">
        <v>5.07</v>
      </c>
      <c r="W82" s="202">
        <v>8.07</v>
      </c>
      <c r="X82" s="202">
        <v>36.19</v>
      </c>
      <c r="Y82" s="202">
        <v>0</v>
      </c>
      <c r="Z82">
        <v>0</v>
      </c>
      <c r="AA82" s="202">
        <v>8.8699999999999992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34.07</v>
      </c>
      <c r="AQ82" s="202">
        <v>22.01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157.62</v>
      </c>
      <c r="L83" s="202">
        <v>52.75</v>
      </c>
      <c r="M83" s="202">
        <v>0</v>
      </c>
      <c r="N83" s="202">
        <v>28.97</v>
      </c>
      <c r="O83" s="202">
        <v>48.66</v>
      </c>
      <c r="P83" s="202">
        <v>59.98</v>
      </c>
      <c r="Q83" s="202">
        <v>2.5099999999999998</v>
      </c>
      <c r="R83" s="202">
        <v>10.35</v>
      </c>
      <c r="S83" s="202">
        <v>6.44</v>
      </c>
      <c r="T83" s="202">
        <v>0</v>
      </c>
      <c r="U83" s="202">
        <v>264.97000000000003</v>
      </c>
      <c r="V83" s="202">
        <v>5.07</v>
      </c>
      <c r="W83" s="202">
        <v>8.07</v>
      </c>
      <c r="X83" s="202">
        <v>36.19</v>
      </c>
      <c r="Y83" s="202">
        <v>0</v>
      </c>
      <c r="Z83">
        <v>0</v>
      </c>
      <c r="AA83" s="202">
        <v>8.8699999999999992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33.07</v>
      </c>
      <c r="AQ83" s="202">
        <v>22.01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157.71</v>
      </c>
      <c r="L84" s="202">
        <v>52.75</v>
      </c>
      <c r="M84" s="202">
        <v>0</v>
      </c>
      <c r="N84" s="202">
        <v>28.97</v>
      </c>
      <c r="O84" s="202">
        <v>48.66</v>
      </c>
      <c r="P84" s="202">
        <v>59.98</v>
      </c>
      <c r="Q84" s="202">
        <v>2.5099999999999998</v>
      </c>
      <c r="R84" s="202">
        <v>10.35</v>
      </c>
      <c r="S84" s="202">
        <v>6.44</v>
      </c>
      <c r="T84" s="202">
        <v>0</v>
      </c>
      <c r="U84" s="202">
        <v>264.97000000000003</v>
      </c>
      <c r="V84" s="202">
        <v>5.07</v>
      </c>
      <c r="W84" s="202">
        <v>8.07</v>
      </c>
      <c r="X84" s="202">
        <v>36.19</v>
      </c>
      <c r="Y84" s="202">
        <v>0</v>
      </c>
      <c r="Z84">
        <v>0</v>
      </c>
      <c r="AA84" s="202">
        <v>8.8699999999999992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33.07</v>
      </c>
      <c r="AQ84" s="202">
        <v>22.01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157.71</v>
      </c>
      <c r="L85" s="202">
        <v>53.61</v>
      </c>
      <c r="M85" s="202">
        <v>0</v>
      </c>
      <c r="N85" s="202">
        <v>28.97</v>
      </c>
      <c r="O85" s="202">
        <v>48.66</v>
      </c>
      <c r="P85" s="202">
        <v>59.98</v>
      </c>
      <c r="Q85" s="202">
        <v>2.5099999999999998</v>
      </c>
      <c r="R85" s="202">
        <v>10.35</v>
      </c>
      <c r="S85" s="202">
        <v>6.44</v>
      </c>
      <c r="T85" s="202">
        <v>0</v>
      </c>
      <c r="U85" s="202">
        <v>264.97000000000003</v>
      </c>
      <c r="V85" s="202">
        <v>5.07</v>
      </c>
      <c r="W85" s="202">
        <v>8.07</v>
      </c>
      <c r="X85" s="202">
        <v>36.19</v>
      </c>
      <c r="Y85" s="202">
        <v>0</v>
      </c>
      <c r="Z85">
        <v>0</v>
      </c>
      <c r="AA85" s="202">
        <v>8.8699999999999992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34.07</v>
      </c>
      <c r="AQ85" s="202">
        <v>22.01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157.71</v>
      </c>
      <c r="L86" s="202">
        <v>62.74</v>
      </c>
      <c r="M86" s="202">
        <v>0</v>
      </c>
      <c r="N86" s="202">
        <v>28.97</v>
      </c>
      <c r="O86" s="202">
        <v>48.66</v>
      </c>
      <c r="P86" s="202">
        <v>59.98</v>
      </c>
      <c r="Q86" s="202">
        <v>2.5099999999999998</v>
      </c>
      <c r="R86" s="202">
        <v>10.35</v>
      </c>
      <c r="S86" s="202">
        <v>6.44</v>
      </c>
      <c r="T86" s="202">
        <v>0</v>
      </c>
      <c r="U86" s="202">
        <v>264.97000000000003</v>
      </c>
      <c r="V86" s="202">
        <v>5.07</v>
      </c>
      <c r="W86" s="202">
        <v>8.07</v>
      </c>
      <c r="X86" s="202">
        <v>36.19</v>
      </c>
      <c r="Y86" s="202">
        <v>0</v>
      </c>
      <c r="Z86">
        <v>0</v>
      </c>
      <c r="AA86" s="202">
        <v>8.8699999999999992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34.07</v>
      </c>
      <c r="AQ86" s="202">
        <v>22.01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124.72</v>
      </c>
      <c r="L87" s="202">
        <v>65.34</v>
      </c>
      <c r="M87" s="202">
        <v>0</v>
      </c>
      <c r="N87" s="202">
        <v>28.97</v>
      </c>
      <c r="O87" s="202">
        <v>48.66</v>
      </c>
      <c r="P87" s="202">
        <v>59.98</v>
      </c>
      <c r="Q87" s="202">
        <v>2.61</v>
      </c>
      <c r="R87" s="202">
        <v>10.35</v>
      </c>
      <c r="S87" s="202">
        <v>6.64</v>
      </c>
      <c r="T87" s="202">
        <v>0</v>
      </c>
      <c r="U87" s="202">
        <v>264.97000000000003</v>
      </c>
      <c r="V87" s="202">
        <v>5.07</v>
      </c>
      <c r="W87" s="202">
        <v>8.07</v>
      </c>
      <c r="X87" s="202">
        <v>36.19</v>
      </c>
      <c r="Y87" s="202">
        <v>0</v>
      </c>
      <c r="Z87">
        <v>0</v>
      </c>
      <c r="AA87" s="202">
        <v>8.8699999999999992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34.07</v>
      </c>
      <c r="AQ87" s="202">
        <v>22.01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97.14</v>
      </c>
      <c r="L88" s="202">
        <v>61.41</v>
      </c>
      <c r="M88" s="202">
        <v>0</v>
      </c>
      <c r="N88" s="202">
        <v>28.97</v>
      </c>
      <c r="O88" s="202">
        <v>48.66</v>
      </c>
      <c r="P88" s="202">
        <v>59.98</v>
      </c>
      <c r="Q88" s="202">
        <v>2.5099999999999998</v>
      </c>
      <c r="R88" s="202">
        <v>10.35</v>
      </c>
      <c r="S88" s="202">
        <v>6.44</v>
      </c>
      <c r="T88" s="202">
        <v>0</v>
      </c>
      <c r="U88" s="202">
        <v>264.97000000000003</v>
      </c>
      <c r="V88" s="202">
        <v>5.07</v>
      </c>
      <c r="W88" s="202">
        <v>8.07</v>
      </c>
      <c r="X88" s="202">
        <v>36.19</v>
      </c>
      <c r="Y88" s="202">
        <v>0</v>
      </c>
      <c r="Z88">
        <v>0</v>
      </c>
      <c r="AA88" s="202">
        <v>8.8699999999999992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34.07</v>
      </c>
      <c r="AQ88" s="202">
        <v>22.01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109.26</v>
      </c>
      <c r="L89" s="202">
        <v>61.41</v>
      </c>
      <c r="M89" s="202">
        <v>0</v>
      </c>
      <c r="N89" s="202">
        <v>28.97</v>
      </c>
      <c r="O89" s="202">
        <v>48.66</v>
      </c>
      <c r="P89" s="202">
        <v>59.98</v>
      </c>
      <c r="Q89" s="202">
        <v>2.5499999999999998</v>
      </c>
      <c r="R89" s="202">
        <v>10.5</v>
      </c>
      <c r="S89" s="202">
        <v>6.53</v>
      </c>
      <c r="T89" s="202">
        <v>0</v>
      </c>
      <c r="U89" s="202">
        <v>264.97000000000003</v>
      </c>
      <c r="V89" s="202">
        <v>4.9800000000000004</v>
      </c>
      <c r="W89" s="202">
        <v>8.17</v>
      </c>
      <c r="X89" s="202">
        <v>36.630000000000003</v>
      </c>
      <c r="Y89" s="202">
        <v>0</v>
      </c>
      <c r="Z89">
        <v>0</v>
      </c>
      <c r="AA89" s="202">
        <v>8.8699999999999992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34.46</v>
      </c>
      <c r="AQ89" s="202">
        <v>22.36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95.68</v>
      </c>
      <c r="L90" s="202">
        <v>58.68</v>
      </c>
      <c r="M90" s="202">
        <v>0</v>
      </c>
      <c r="N90" s="202">
        <v>28.97</v>
      </c>
      <c r="O90" s="202">
        <v>48.66</v>
      </c>
      <c r="P90" s="202">
        <v>59.98</v>
      </c>
      <c r="Q90" s="202">
        <v>2.5499999999999998</v>
      </c>
      <c r="R90" s="202">
        <v>10.5</v>
      </c>
      <c r="S90" s="202">
        <v>6.53</v>
      </c>
      <c r="T90" s="202">
        <v>0</v>
      </c>
      <c r="U90" s="202">
        <v>264.97000000000003</v>
      </c>
      <c r="V90" s="202">
        <v>4.9800000000000004</v>
      </c>
      <c r="W90" s="202">
        <v>8.17</v>
      </c>
      <c r="X90" s="202">
        <v>36.630000000000003</v>
      </c>
      <c r="Y90" s="202">
        <v>0</v>
      </c>
      <c r="Z90">
        <v>0</v>
      </c>
      <c r="AA90" s="202">
        <v>8.8699999999999992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34.46</v>
      </c>
      <c r="AQ90" s="202">
        <v>22.36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85.65</v>
      </c>
      <c r="L91" s="202">
        <v>32.72</v>
      </c>
      <c r="M91" s="202">
        <v>0</v>
      </c>
      <c r="N91" s="202">
        <v>28.97</v>
      </c>
      <c r="O91" s="202">
        <v>48.66</v>
      </c>
      <c r="P91" s="202">
        <v>59.98</v>
      </c>
      <c r="Q91" s="202">
        <v>2</v>
      </c>
      <c r="R91" s="202">
        <v>5.99</v>
      </c>
      <c r="S91" s="202">
        <v>3.84</v>
      </c>
      <c r="T91" s="202">
        <v>0</v>
      </c>
      <c r="U91" s="202">
        <v>264.97000000000003</v>
      </c>
      <c r="V91" s="202">
        <v>5.16</v>
      </c>
      <c r="W91" s="202">
        <v>8.07</v>
      </c>
      <c r="X91" s="202">
        <v>36.75</v>
      </c>
      <c r="Y91" s="202">
        <v>0</v>
      </c>
      <c r="Z91">
        <v>0</v>
      </c>
      <c r="AA91" s="202">
        <v>8.8699999999999992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34.07</v>
      </c>
      <c r="AQ91" s="202">
        <v>22.91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85.65</v>
      </c>
      <c r="L92" s="202">
        <v>32.72</v>
      </c>
      <c r="M92" s="202">
        <v>0</v>
      </c>
      <c r="N92" s="202">
        <v>28.97</v>
      </c>
      <c r="O92" s="202">
        <v>48.66</v>
      </c>
      <c r="P92" s="202">
        <v>59.98</v>
      </c>
      <c r="Q92" s="202">
        <v>1.92</v>
      </c>
      <c r="R92" s="202">
        <v>5.76</v>
      </c>
      <c r="S92" s="202">
        <v>3.84</v>
      </c>
      <c r="T92" s="202">
        <v>0</v>
      </c>
      <c r="U92" s="202">
        <v>264.97000000000003</v>
      </c>
      <c r="V92" s="202">
        <v>5.0599999999999996</v>
      </c>
      <c r="W92" s="202">
        <v>8.07</v>
      </c>
      <c r="X92" s="202">
        <v>36.19</v>
      </c>
      <c r="Y92" s="202">
        <v>0</v>
      </c>
      <c r="Z92">
        <v>0</v>
      </c>
      <c r="AA92" s="202">
        <v>8.8699999999999992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34.07</v>
      </c>
      <c r="AQ92" s="202">
        <v>22.91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85.65</v>
      </c>
      <c r="L93" s="202">
        <v>32.72</v>
      </c>
      <c r="M93" s="202">
        <v>0</v>
      </c>
      <c r="N93" s="202">
        <v>28.97</v>
      </c>
      <c r="O93" s="202">
        <v>48.66</v>
      </c>
      <c r="P93" s="202">
        <v>59.98</v>
      </c>
      <c r="Q93" s="202">
        <v>1.92</v>
      </c>
      <c r="R93" s="202">
        <v>5.76</v>
      </c>
      <c r="S93" s="202">
        <v>3.84</v>
      </c>
      <c r="T93" s="202">
        <v>0</v>
      </c>
      <c r="U93" s="202">
        <v>264.97000000000003</v>
      </c>
      <c r="V93" s="202">
        <v>5.0599999999999996</v>
      </c>
      <c r="W93" s="202">
        <v>8.07</v>
      </c>
      <c r="X93" s="202">
        <v>36.19</v>
      </c>
      <c r="Y93" s="202">
        <v>0</v>
      </c>
      <c r="Z93">
        <v>0</v>
      </c>
      <c r="AA93" s="202">
        <v>8.8699999999999992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34.07</v>
      </c>
      <c r="AQ93" s="202">
        <v>22.91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85.65</v>
      </c>
      <c r="L94" s="202">
        <v>32.72</v>
      </c>
      <c r="M94" s="202">
        <v>0</v>
      </c>
      <c r="N94" s="202">
        <v>28.97</v>
      </c>
      <c r="O94" s="202">
        <v>48.66</v>
      </c>
      <c r="P94" s="202">
        <v>59.98</v>
      </c>
      <c r="Q94" s="202">
        <v>1.92</v>
      </c>
      <c r="R94" s="202">
        <v>5.76</v>
      </c>
      <c r="S94" s="202">
        <v>3.84</v>
      </c>
      <c r="T94" s="202">
        <v>0</v>
      </c>
      <c r="U94" s="202">
        <v>264.97000000000003</v>
      </c>
      <c r="V94" s="202">
        <v>5.0599999999999996</v>
      </c>
      <c r="W94" s="202">
        <v>8.07</v>
      </c>
      <c r="X94" s="202">
        <v>36.19</v>
      </c>
      <c r="Y94" s="202">
        <v>0</v>
      </c>
      <c r="Z94">
        <v>0</v>
      </c>
      <c r="AA94" s="202">
        <v>8.8699999999999992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34.07</v>
      </c>
      <c r="AQ94" s="202">
        <v>22.91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85.65</v>
      </c>
      <c r="L95" s="202">
        <v>32.72</v>
      </c>
      <c r="M95" s="202">
        <v>0</v>
      </c>
      <c r="N95" s="202">
        <v>28.97</v>
      </c>
      <c r="O95" s="202">
        <v>48.66</v>
      </c>
      <c r="P95" s="202">
        <v>59.98</v>
      </c>
      <c r="Q95" s="202">
        <v>1.92</v>
      </c>
      <c r="R95" s="202">
        <v>5.76</v>
      </c>
      <c r="S95" s="202">
        <v>3.84</v>
      </c>
      <c r="T95" s="202">
        <v>0</v>
      </c>
      <c r="U95" s="202">
        <v>264.97000000000003</v>
      </c>
      <c r="V95" s="202">
        <v>5.0599999999999996</v>
      </c>
      <c r="W95" s="202">
        <v>8.07</v>
      </c>
      <c r="X95" s="202">
        <v>36.19</v>
      </c>
      <c r="Y95" s="202">
        <v>0</v>
      </c>
      <c r="Z95">
        <v>0</v>
      </c>
      <c r="AA95" s="202">
        <v>8.8699999999999992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34.07</v>
      </c>
      <c r="AQ95" s="202">
        <v>15.09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85.65</v>
      </c>
      <c r="L96" s="202">
        <v>32.72</v>
      </c>
      <c r="M96" s="202">
        <v>0</v>
      </c>
      <c r="N96" s="202">
        <v>28.97</v>
      </c>
      <c r="O96" s="202">
        <v>48.66</v>
      </c>
      <c r="P96" s="202">
        <v>59.98</v>
      </c>
      <c r="Q96" s="202">
        <v>1.92</v>
      </c>
      <c r="R96" s="202">
        <v>5.76</v>
      </c>
      <c r="S96" s="202">
        <v>3.84</v>
      </c>
      <c r="T96" s="202">
        <v>0</v>
      </c>
      <c r="U96" s="202">
        <v>264.97000000000003</v>
      </c>
      <c r="V96" s="202">
        <v>5.0599999999999996</v>
      </c>
      <c r="W96" s="202">
        <v>8.07</v>
      </c>
      <c r="X96" s="202">
        <v>36.19</v>
      </c>
      <c r="Y96" s="202">
        <v>0</v>
      </c>
      <c r="Z96">
        <v>0</v>
      </c>
      <c r="AA96" s="202">
        <v>8.8699999999999992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34.07</v>
      </c>
      <c r="AQ96" s="202">
        <v>15.09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85.65</v>
      </c>
      <c r="L97" s="202">
        <v>32.72</v>
      </c>
      <c r="M97" s="202">
        <v>0</v>
      </c>
      <c r="N97" s="202">
        <v>28.97</v>
      </c>
      <c r="O97" s="202">
        <v>48.66</v>
      </c>
      <c r="P97" s="202">
        <v>59.98</v>
      </c>
      <c r="Q97" s="202">
        <v>1.92</v>
      </c>
      <c r="R97" s="202">
        <v>5.76</v>
      </c>
      <c r="S97" s="202">
        <v>3.84</v>
      </c>
      <c r="T97" s="202">
        <v>0</v>
      </c>
      <c r="U97" s="202">
        <v>264.97000000000003</v>
      </c>
      <c r="V97" s="202">
        <v>2.92</v>
      </c>
      <c r="W97" s="202">
        <v>8.07</v>
      </c>
      <c r="X97" s="202">
        <v>36.19</v>
      </c>
      <c r="Y97" s="202">
        <v>0</v>
      </c>
      <c r="Z97">
        <v>0</v>
      </c>
      <c r="AA97" s="202">
        <v>8.8699999999999992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16.329999999999998</v>
      </c>
      <c r="AQ97" s="202">
        <v>15.09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85.65</v>
      </c>
      <c r="L98" s="202">
        <v>32.72</v>
      </c>
      <c r="M98" s="202">
        <v>0</v>
      </c>
      <c r="N98" s="202">
        <v>28.97</v>
      </c>
      <c r="O98" s="202">
        <v>48.66</v>
      </c>
      <c r="P98" s="202">
        <v>59.98</v>
      </c>
      <c r="Q98" s="202">
        <v>1.92</v>
      </c>
      <c r="R98" s="202">
        <v>5.76</v>
      </c>
      <c r="S98" s="202">
        <v>3.84</v>
      </c>
      <c r="T98" s="202">
        <v>0</v>
      </c>
      <c r="U98" s="202">
        <v>264.97000000000003</v>
      </c>
      <c r="V98" s="202">
        <v>2.92</v>
      </c>
      <c r="W98" s="202">
        <v>8.07</v>
      </c>
      <c r="X98" s="202">
        <v>36.19</v>
      </c>
      <c r="Y98" s="202">
        <v>0</v>
      </c>
      <c r="Z98">
        <v>0</v>
      </c>
      <c r="AA98" s="202">
        <v>8.8699999999999992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16.329999999999998</v>
      </c>
      <c r="AQ98" s="202">
        <v>15.09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2.618692499999999</v>
      </c>
      <c r="L99">
        <f t="shared" si="0"/>
        <v>1.0639824999999994</v>
      </c>
      <c r="M99">
        <f t="shared" si="0"/>
        <v>0</v>
      </c>
      <c r="N99">
        <f t="shared" si="0"/>
        <v>0.69510249999999907</v>
      </c>
      <c r="O99">
        <f t="shared" si="0"/>
        <v>1.1678399999999984</v>
      </c>
      <c r="P99">
        <f t="shared" si="0"/>
        <v>1.4394399999999974</v>
      </c>
      <c r="Q99">
        <f t="shared" si="0"/>
        <v>5.1144999999999947E-2</v>
      </c>
      <c r="R99">
        <f t="shared" si="0"/>
        <v>0.18028250000000007</v>
      </c>
      <c r="S99">
        <f t="shared" si="0"/>
        <v>0.11614749999999989</v>
      </c>
      <c r="T99">
        <f t="shared" si="0"/>
        <v>0</v>
      </c>
      <c r="U99">
        <f t="shared" si="0"/>
        <v>6.8896200000000078</v>
      </c>
      <c r="V99">
        <f t="shared" si="0"/>
        <v>9.4917499999999946E-2</v>
      </c>
      <c r="W99">
        <f t="shared" si="0"/>
        <v>0.15875750000000022</v>
      </c>
      <c r="X99">
        <f t="shared" si="0"/>
        <v>0.68022750000000032</v>
      </c>
      <c r="Y99">
        <f t="shared" si="0"/>
        <v>0</v>
      </c>
      <c r="Z99">
        <f t="shared" si="0"/>
        <v>0</v>
      </c>
      <c r="AA99">
        <f t="shared" si="0"/>
        <v>0.20942999999999992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0.62085249999999981</v>
      </c>
      <c r="AQ99">
        <f t="shared" si="0"/>
        <v>0.43432249999999972</v>
      </c>
      <c r="AR99">
        <f t="shared" si="0"/>
        <v>0.21682749999999998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4.95</v>
      </c>
      <c r="L3" s="202">
        <v>308.08999999999997</v>
      </c>
      <c r="M3" s="202">
        <v>14.91</v>
      </c>
      <c r="N3" s="202">
        <v>35</v>
      </c>
      <c r="O3" s="202">
        <v>0</v>
      </c>
      <c r="P3" s="202">
        <v>37.119999999999997</v>
      </c>
      <c r="Q3" s="202">
        <v>1.66</v>
      </c>
      <c r="R3" s="202">
        <v>6.87</v>
      </c>
      <c r="S3" s="202">
        <v>4.2699999999999996</v>
      </c>
      <c r="T3" s="202">
        <v>0</v>
      </c>
      <c r="U3" s="202">
        <v>16.399999999999999</v>
      </c>
      <c r="V3" s="202">
        <v>3.57</v>
      </c>
      <c r="W3" s="202">
        <v>5.57</v>
      </c>
      <c r="X3" s="202">
        <v>24.04</v>
      </c>
      <c r="Y3" s="202">
        <v>0</v>
      </c>
      <c r="Z3">
        <v>0</v>
      </c>
      <c r="AA3" s="202">
        <v>11.57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19.21</v>
      </c>
      <c r="AQ3" s="202">
        <v>19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4.95</v>
      </c>
      <c r="L4" s="202">
        <v>308.08999999999997</v>
      </c>
      <c r="M4" s="202">
        <v>14.91</v>
      </c>
      <c r="N4" s="202">
        <v>35</v>
      </c>
      <c r="O4" s="202">
        <v>0</v>
      </c>
      <c r="P4" s="202">
        <v>20.41</v>
      </c>
      <c r="Q4" s="202">
        <v>1.66</v>
      </c>
      <c r="R4" s="202">
        <v>6.87</v>
      </c>
      <c r="S4" s="202">
        <v>4.2699999999999996</v>
      </c>
      <c r="T4" s="202">
        <v>0</v>
      </c>
      <c r="U4" s="202">
        <v>17.059999999999999</v>
      </c>
      <c r="V4" s="202">
        <v>3.37</v>
      </c>
      <c r="W4" s="202">
        <v>5.57</v>
      </c>
      <c r="X4" s="202">
        <v>24.04</v>
      </c>
      <c r="Y4" s="202">
        <v>0</v>
      </c>
      <c r="Z4">
        <v>0</v>
      </c>
      <c r="AA4" s="202">
        <v>11.57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19.21</v>
      </c>
      <c r="AQ4" s="202">
        <v>19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4.95</v>
      </c>
      <c r="L5" s="202">
        <v>308.08999999999997</v>
      </c>
      <c r="M5" s="202">
        <v>14.91</v>
      </c>
      <c r="N5" s="202">
        <v>35</v>
      </c>
      <c r="O5" s="202">
        <v>0</v>
      </c>
      <c r="P5" s="202">
        <v>20.41</v>
      </c>
      <c r="Q5" s="202">
        <v>1.66</v>
      </c>
      <c r="R5" s="202">
        <v>6.87</v>
      </c>
      <c r="S5" s="202">
        <v>4.2699999999999996</v>
      </c>
      <c r="T5" s="202">
        <v>0</v>
      </c>
      <c r="U5" s="202">
        <v>17.72</v>
      </c>
      <c r="V5" s="202">
        <v>3.37</v>
      </c>
      <c r="W5" s="202">
        <v>5.57</v>
      </c>
      <c r="X5" s="202">
        <v>24.04</v>
      </c>
      <c r="Y5" s="202">
        <v>0</v>
      </c>
      <c r="Z5">
        <v>0</v>
      </c>
      <c r="AA5" s="202">
        <v>11.57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19.21</v>
      </c>
      <c r="AQ5" s="202">
        <v>19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4.95</v>
      </c>
      <c r="L6" s="202">
        <v>308.08999999999997</v>
      </c>
      <c r="M6" s="202">
        <v>14.91</v>
      </c>
      <c r="N6" s="202">
        <v>35</v>
      </c>
      <c r="O6" s="202">
        <v>0</v>
      </c>
      <c r="P6" s="202">
        <v>20.41</v>
      </c>
      <c r="Q6" s="202">
        <v>1.66</v>
      </c>
      <c r="R6" s="202">
        <v>6.87</v>
      </c>
      <c r="S6" s="202">
        <v>4.2699999999999996</v>
      </c>
      <c r="T6" s="202">
        <v>0</v>
      </c>
      <c r="U6" s="202">
        <v>18.39</v>
      </c>
      <c r="V6" s="202">
        <v>3.37</v>
      </c>
      <c r="W6" s="202">
        <v>5.57</v>
      </c>
      <c r="X6" s="202">
        <v>24.04</v>
      </c>
      <c r="Y6" s="202">
        <v>0</v>
      </c>
      <c r="Z6">
        <v>0</v>
      </c>
      <c r="AA6" s="202">
        <v>11.57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19.21</v>
      </c>
      <c r="AQ6" s="202">
        <v>19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4.95</v>
      </c>
      <c r="L7" s="202">
        <v>308.08999999999997</v>
      </c>
      <c r="M7" s="202">
        <v>14.91</v>
      </c>
      <c r="N7" s="202">
        <v>35</v>
      </c>
      <c r="O7" s="202">
        <v>0</v>
      </c>
      <c r="P7" s="202">
        <v>20.41</v>
      </c>
      <c r="Q7" s="202">
        <v>1.66</v>
      </c>
      <c r="R7" s="202">
        <v>6.87</v>
      </c>
      <c r="S7" s="202">
        <v>4.2699999999999996</v>
      </c>
      <c r="T7" s="202">
        <v>0</v>
      </c>
      <c r="U7" s="202">
        <v>19.05</v>
      </c>
      <c r="V7" s="202">
        <v>3.37</v>
      </c>
      <c r="W7" s="202">
        <v>5.57</v>
      </c>
      <c r="X7" s="202">
        <v>24.94</v>
      </c>
      <c r="Y7" s="202">
        <v>0</v>
      </c>
      <c r="Z7">
        <v>0</v>
      </c>
      <c r="AA7" s="202">
        <v>11.57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19.21</v>
      </c>
      <c r="AQ7" s="202">
        <v>19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4.95</v>
      </c>
      <c r="L8" s="202">
        <v>308.08999999999997</v>
      </c>
      <c r="M8" s="202">
        <v>14.91</v>
      </c>
      <c r="N8" s="202">
        <v>35</v>
      </c>
      <c r="O8" s="202">
        <v>0</v>
      </c>
      <c r="P8" s="202">
        <v>20.41</v>
      </c>
      <c r="Q8" s="202">
        <v>1.66</v>
      </c>
      <c r="R8" s="202">
        <v>6.87</v>
      </c>
      <c r="S8" s="202">
        <v>4.2699999999999996</v>
      </c>
      <c r="T8" s="202">
        <v>0</v>
      </c>
      <c r="U8" s="202">
        <v>19.71</v>
      </c>
      <c r="V8" s="202">
        <v>3.37</v>
      </c>
      <c r="W8" s="202">
        <v>5.57</v>
      </c>
      <c r="X8" s="202">
        <v>24.94</v>
      </c>
      <c r="Y8" s="202">
        <v>0</v>
      </c>
      <c r="Z8">
        <v>0</v>
      </c>
      <c r="AA8" s="202">
        <v>11.57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19.21</v>
      </c>
      <c r="AQ8" s="202">
        <v>19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4.95</v>
      </c>
      <c r="L9" s="202">
        <v>308.08999999999997</v>
      </c>
      <c r="M9" s="202">
        <v>14.91</v>
      </c>
      <c r="N9" s="202">
        <v>35</v>
      </c>
      <c r="O9" s="202">
        <v>0</v>
      </c>
      <c r="P9" s="202">
        <v>20.41</v>
      </c>
      <c r="Q9" s="202">
        <v>1.66</v>
      </c>
      <c r="R9" s="202">
        <v>6.87</v>
      </c>
      <c r="S9" s="202">
        <v>4.2699999999999996</v>
      </c>
      <c r="T9" s="202">
        <v>0</v>
      </c>
      <c r="U9" s="202">
        <v>20.56</v>
      </c>
      <c r="V9" s="202">
        <v>3.37</v>
      </c>
      <c r="W9" s="202">
        <v>5.57</v>
      </c>
      <c r="X9" s="202">
        <v>24.94</v>
      </c>
      <c r="Y9" s="202">
        <v>0</v>
      </c>
      <c r="Z9">
        <v>0</v>
      </c>
      <c r="AA9" s="202">
        <v>11.57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19.21</v>
      </c>
      <c r="AQ9" s="202">
        <v>19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4.95</v>
      </c>
      <c r="L10" s="202">
        <v>308.08999999999997</v>
      </c>
      <c r="M10" s="202">
        <v>14.91</v>
      </c>
      <c r="N10" s="202">
        <v>35</v>
      </c>
      <c r="O10" s="202">
        <v>0</v>
      </c>
      <c r="P10" s="202">
        <v>20.41</v>
      </c>
      <c r="Q10" s="202">
        <v>1.66</v>
      </c>
      <c r="R10" s="202">
        <v>6.87</v>
      </c>
      <c r="S10" s="202">
        <v>4.2699999999999996</v>
      </c>
      <c r="T10" s="202">
        <v>0</v>
      </c>
      <c r="U10" s="202">
        <v>21.22</v>
      </c>
      <c r="V10" s="202">
        <v>3.37</v>
      </c>
      <c r="W10" s="202">
        <v>5.57</v>
      </c>
      <c r="X10" s="202">
        <v>24.94</v>
      </c>
      <c r="Y10" s="202">
        <v>0</v>
      </c>
      <c r="Z10">
        <v>0</v>
      </c>
      <c r="AA10" s="202">
        <v>11.57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19.21</v>
      </c>
      <c r="AQ10" s="202">
        <v>19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4.95</v>
      </c>
      <c r="L11" s="202">
        <v>308.08999999999997</v>
      </c>
      <c r="M11" s="202">
        <v>14.91</v>
      </c>
      <c r="N11" s="202">
        <v>35</v>
      </c>
      <c r="O11" s="202">
        <v>0</v>
      </c>
      <c r="P11" s="202">
        <v>20.41</v>
      </c>
      <c r="Q11" s="202">
        <v>1.66</v>
      </c>
      <c r="R11" s="202">
        <v>6.87</v>
      </c>
      <c r="S11" s="202">
        <v>4.2699999999999996</v>
      </c>
      <c r="T11" s="202">
        <v>0</v>
      </c>
      <c r="U11" s="202">
        <v>21.88</v>
      </c>
      <c r="V11" s="202">
        <v>3.37</v>
      </c>
      <c r="W11" s="202">
        <v>5.57</v>
      </c>
      <c r="X11" s="202">
        <v>24.94</v>
      </c>
      <c r="Y11" s="202">
        <v>0</v>
      </c>
      <c r="Z11">
        <v>0</v>
      </c>
      <c r="AA11" s="202">
        <v>11.57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19.21</v>
      </c>
      <c r="AQ11" s="202">
        <v>19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4.95</v>
      </c>
      <c r="L12" s="202">
        <v>308.08999999999997</v>
      </c>
      <c r="M12" s="202">
        <v>14.91</v>
      </c>
      <c r="N12" s="202">
        <v>35</v>
      </c>
      <c r="O12" s="202">
        <v>0</v>
      </c>
      <c r="P12" s="202">
        <v>20.41</v>
      </c>
      <c r="Q12" s="202">
        <v>1.66</v>
      </c>
      <c r="R12" s="202">
        <v>6.87</v>
      </c>
      <c r="S12" s="202">
        <v>4.2699999999999996</v>
      </c>
      <c r="T12" s="202">
        <v>0</v>
      </c>
      <c r="U12" s="202">
        <v>22.55</v>
      </c>
      <c r="V12" s="202">
        <v>3.37</v>
      </c>
      <c r="W12" s="202">
        <v>5.57</v>
      </c>
      <c r="X12" s="202">
        <v>24.94</v>
      </c>
      <c r="Y12" s="202">
        <v>0</v>
      </c>
      <c r="Z12">
        <v>0</v>
      </c>
      <c r="AA12" s="202">
        <v>11.57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19.21</v>
      </c>
      <c r="AQ12" s="202">
        <v>19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4.95</v>
      </c>
      <c r="L13" s="202">
        <v>308.08999999999997</v>
      </c>
      <c r="M13" s="202">
        <v>14.91</v>
      </c>
      <c r="N13" s="202">
        <v>35</v>
      </c>
      <c r="O13" s="202">
        <v>0</v>
      </c>
      <c r="P13" s="202">
        <v>20.41</v>
      </c>
      <c r="Q13" s="202">
        <v>1.66</v>
      </c>
      <c r="R13" s="202">
        <v>6.87</v>
      </c>
      <c r="S13" s="202">
        <v>4.2699999999999996</v>
      </c>
      <c r="T13" s="202">
        <v>0</v>
      </c>
      <c r="U13" s="202">
        <v>23.21</v>
      </c>
      <c r="V13" s="202">
        <v>3.37</v>
      </c>
      <c r="W13" s="202">
        <v>5.57</v>
      </c>
      <c r="X13" s="202">
        <v>24.94</v>
      </c>
      <c r="Y13" s="202">
        <v>0</v>
      </c>
      <c r="Z13">
        <v>0</v>
      </c>
      <c r="AA13" s="202">
        <v>11.27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19.21</v>
      </c>
      <c r="AQ13" s="202">
        <v>19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4.95</v>
      </c>
      <c r="L14" s="202">
        <v>308.08999999999997</v>
      </c>
      <c r="M14" s="202">
        <v>14.91</v>
      </c>
      <c r="N14" s="202">
        <v>35</v>
      </c>
      <c r="O14" s="202">
        <v>0</v>
      </c>
      <c r="P14" s="202">
        <v>20.41</v>
      </c>
      <c r="Q14" s="202">
        <v>1.66</v>
      </c>
      <c r="R14" s="202">
        <v>6.87</v>
      </c>
      <c r="S14" s="202">
        <v>4.2699999999999996</v>
      </c>
      <c r="T14" s="202">
        <v>0</v>
      </c>
      <c r="U14" s="202">
        <v>23.87</v>
      </c>
      <c r="V14" s="202">
        <v>3.37</v>
      </c>
      <c r="W14" s="202">
        <v>5.57</v>
      </c>
      <c r="X14" s="202">
        <v>24.94</v>
      </c>
      <c r="Y14" s="202">
        <v>0</v>
      </c>
      <c r="Z14">
        <v>0</v>
      </c>
      <c r="AA14" s="202">
        <v>11.27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19.21</v>
      </c>
      <c r="AQ14" s="202">
        <v>19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4.95</v>
      </c>
      <c r="L15" s="202">
        <v>308.08999999999997</v>
      </c>
      <c r="M15" s="202">
        <v>14.1</v>
      </c>
      <c r="N15" s="202">
        <v>33.979999999999997</v>
      </c>
      <c r="O15" s="202">
        <v>0</v>
      </c>
      <c r="P15" s="202">
        <v>20.41</v>
      </c>
      <c r="Q15" s="202">
        <v>1.66</v>
      </c>
      <c r="R15" s="202">
        <v>6.87</v>
      </c>
      <c r="S15" s="202">
        <v>4.2699999999999996</v>
      </c>
      <c r="T15" s="202">
        <v>0</v>
      </c>
      <c r="U15" s="202">
        <v>24.21</v>
      </c>
      <c r="V15" s="202">
        <v>3.37</v>
      </c>
      <c r="W15" s="202">
        <v>5.57</v>
      </c>
      <c r="X15" s="202">
        <v>24.94</v>
      </c>
      <c r="Y15" s="202">
        <v>0</v>
      </c>
      <c r="Z15">
        <v>0</v>
      </c>
      <c r="AA15" s="202">
        <v>11.57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19.21</v>
      </c>
      <c r="AQ15" s="202">
        <v>19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4.95</v>
      </c>
      <c r="L16" s="202">
        <v>308.08999999999997</v>
      </c>
      <c r="M16" s="202">
        <v>14.91</v>
      </c>
      <c r="N16" s="202">
        <v>35</v>
      </c>
      <c r="O16" s="202">
        <v>0</v>
      </c>
      <c r="P16" s="202">
        <v>20.41</v>
      </c>
      <c r="Q16" s="202">
        <v>1.66</v>
      </c>
      <c r="R16" s="202">
        <v>6.87</v>
      </c>
      <c r="S16" s="202">
        <v>4.2699999999999996</v>
      </c>
      <c r="T16" s="202">
        <v>0</v>
      </c>
      <c r="U16" s="202">
        <v>24.21</v>
      </c>
      <c r="V16" s="202">
        <v>3.37</v>
      </c>
      <c r="W16" s="202">
        <v>5.57</v>
      </c>
      <c r="X16" s="202">
        <v>24.94</v>
      </c>
      <c r="Y16" s="202">
        <v>0</v>
      </c>
      <c r="Z16">
        <v>0</v>
      </c>
      <c r="AA16" s="202">
        <v>11.57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19.21</v>
      </c>
      <c r="AQ16" s="202">
        <v>19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4.95</v>
      </c>
      <c r="L17" s="202">
        <v>308.08999999999997</v>
      </c>
      <c r="M17" s="202">
        <v>14.91</v>
      </c>
      <c r="N17" s="202">
        <v>35</v>
      </c>
      <c r="O17" s="202">
        <v>0</v>
      </c>
      <c r="P17" s="202">
        <v>20.41</v>
      </c>
      <c r="Q17" s="202">
        <v>1.66</v>
      </c>
      <c r="R17" s="202">
        <v>6.87</v>
      </c>
      <c r="S17" s="202">
        <v>4.2699999999999996</v>
      </c>
      <c r="T17" s="202">
        <v>0</v>
      </c>
      <c r="U17" s="202">
        <v>24.21</v>
      </c>
      <c r="V17" s="202">
        <v>3.37</v>
      </c>
      <c r="W17" s="202">
        <v>5.57</v>
      </c>
      <c r="X17" s="202">
        <v>24.94</v>
      </c>
      <c r="Y17" s="202">
        <v>0</v>
      </c>
      <c r="Z17">
        <v>0</v>
      </c>
      <c r="AA17" s="202">
        <v>11.57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19.21</v>
      </c>
      <c r="AQ17" s="202">
        <v>19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4.95</v>
      </c>
      <c r="L18" s="202">
        <v>308.08999999999997</v>
      </c>
      <c r="M18" s="202">
        <v>14.91</v>
      </c>
      <c r="N18" s="202">
        <v>35</v>
      </c>
      <c r="O18" s="202">
        <v>0</v>
      </c>
      <c r="P18" s="202">
        <v>20.41</v>
      </c>
      <c r="Q18" s="202">
        <v>1.66</v>
      </c>
      <c r="R18" s="202">
        <v>6.87</v>
      </c>
      <c r="S18" s="202">
        <v>4.2699999999999996</v>
      </c>
      <c r="T18" s="202">
        <v>0</v>
      </c>
      <c r="U18" s="202">
        <v>24.21</v>
      </c>
      <c r="V18" s="202">
        <v>3.37</v>
      </c>
      <c r="W18" s="202">
        <v>5.57</v>
      </c>
      <c r="X18" s="202">
        <v>24.94</v>
      </c>
      <c r="Y18" s="202">
        <v>0</v>
      </c>
      <c r="Z18">
        <v>0</v>
      </c>
      <c r="AA18" s="202">
        <v>11.57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19.21</v>
      </c>
      <c r="AQ18" s="202">
        <v>19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4.95</v>
      </c>
      <c r="L19" s="202">
        <v>308.08999999999997</v>
      </c>
      <c r="M19" s="202">
        <v>27.12</v>
      </c>
      <c r="N19" s="202">
        <v>35</v>
      </c>
      <c r="O19" s="202">
        <v>0</v>
      </c>
      <c r="P19" s="202">
        <v>20.41</v>
      </c>
      <c r="Q19" s="202">
        <v>1.66</v>
      </c>
      <c r="R19" s="202">
        <v>6.87</v>
      </c>
      <c r="S19" s="202">
        <v>4.2699999999999996</v>
      </c>
      <c r="T19" s="202">
        <v>0</v>
      </c>
      <c r="U19" s="202">
        <v>24.21</v>
      </c>
      <c r="V19" s="202">
        <v>3.37</v>
      </c>
      <c r="W19" s="202">
        <v>5.57</v>
      </c>
      <c r="X19" s="202">
        <v>24.94</v>
      </c>
      <c r="Y19" s="202">
        <v>0</v>
      </c>
      <c r="Z19">
        <v>0</v>
      </c>
      <c r="AA19" s="202">
        <v>11.57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19.21</v>
      </c>
      <c r="AQ19" s="202">
        <v>19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4.95</v>
      </c>
      <c r="L20" s="202">
        <v>308.08999999999997</v>
      </c>
      <c r="M20" s="202">
        <v>27.12</v>
      </c>
      <c r="N20" s="202">
        <v>35</v>
      </c>
      <c r="O20" s="202">
        <v>0</v>
      </c>
      <c r="P20" s="202">
        <v>20.41</v>
      </c>
      <c r="Q20" s="202">
        <v>1.66</v>
      </c>
      <c r="R20" s="202">
        <v>6.87</v>
      </c>
      <c r="S20" s="202">
        <v>4.2699999999999996</v>
      </c>
      <c r="T20" s="202">
        <v>0</v>
      </c>
      <c r="U20" s="202">
        <v>24.21</v>
      </c>
      <c r="V20" s="202">
        <v>3.37</v>
      </c>
      <c r="W20" s="202">
        <v>5.57</v>
      </c>
      <c r="X20" s="202">
        <v>24.94</v>
      </c>
      <c r="Y20" s="202">
        <v>0</v>
      </c>
      <c r="Z20">
        <v>0</v>
      </c>
      <c r="AA20" s="202">
        <v>11.57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19.21</v>
      </c>
      <c r="AQ20" s="202">
        <v>19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4.95</v>
      </c>
      <c r="L21" s="202">
        <v>308.08999999999997</v>
      </c>
      <c r="M21" s="202">
        <v>27.12</v>
      </c>
      <c r="N21" s="202">
        <v>35</v>
      </c>
      <c r="O21" s="202">
        <v>0</v>
      </c>
      <c r="P21" s="202">
        <v>20.41</v>
      </c>
      <c r="Q21" s="202">
        <v>1.66</v>
      </c>
      <c r="R21" s="202">
        <v>6.87</v>
      </c>
      <c r="S21" s="202">
        <v>4.2699999999999996</v>
      </c>
      <c r="T21" s="202">
        <v>0</v>
      </c>
      <c r="U21" s="202">
        <v>24.21</v>
      </c>
      <c r="V21" s="202">
        <v>3.37</v>
      </c>
      <c r="W21" s="202">
        <v>5.57</v>
      </c>
      <c r="X21" s="202">
        <v>24.94</v>
      </c>
      <c r="Y21" s="202">
        <v>0</v>
      </c>
      <c r="Z21">
        <v>0</v>
      </c>
      <c r="AA21" s="202">
        <v>11.57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19.21</v>
      </c>
      <c r="AQ21" s="202">
        <v>19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4.95</v>
      </c>
      <c r="L22" s="202">
        <v>308.08999999999997</v>
      </c>
      <c r="M22" s="202">
        <v>27.12</v>
      </c>
      <c r="N22" s="202">
        <v>35</v>
      </c>
      <c r="O22" s="202">
        <v>0</v>
      </c>
      <c r="P22" s="202">
        <v>20.41</v>
      </c>
      <c r="Q22" s="202">
        <v>1.66</v>
      </c>
      <c r="R22" s="202">
        <v>6.87</v>
      </c>
      <c r="S22" s="202">
        <v>4.2699999999999996</v>
      </c>
      <c r="T22" s="202">
        <v>0</v>
      </c>
      <c r="U22" s="202">
        <v>24.21</v>
      </c>
      <c r="V22" s="202">
        <v>3.37</v>
      </c>
      <c r="W22" s="202">
        <v>5.57</v>
      </c>
      <c r="X22" s="202">
        <v>24.94</v>
      </c>
      <c r="Y22" s="202">
        <v>0</v>
      </c>
      <c r="Z22">
        <v>0</v>
      </c>
      <c r="AA22" s="202">
        <v>11.57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19.21</v>
      </c>
      <c r="AQ22" s="202">
        <v>19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4.95</v>
      </c>
      <c r="L23" s="202">
        <v>308.08999999999997</v>
      </c>
      <c r="M23" s="202">
        <v>27.12</v>
      </c>
      <c r="N23" s="202">
        <v>35</v>
      </c>
      <c r="O23" s="202">
        <v>0</v>
      </c>
      <c r="P23" s="202">
        <v>20.41</v>
      </c>
      <c r="Q23" s="202">
        <v>1.66</v>
      </c>
      <c r="R23" s="202">
        <v>6.92</v>
      </c>
      <c r="S23" s="202">
        <v>4.28</v>
      </c>
      <c r="T23" s="202">
        <v>0</v>
      </c>
      <c r="U23" s="202">
        <v>24.21</v>
      </c>
      <c r="V23" s="202">
        <v>3.37</v>
      </c>
      <c r="W23" s="202">
        <v>5.6</v>
      </c>
      <c r="X23" s="202">
        <v>24.94</v>
      </c>
      <c r="Y23" s="202">
        <v>0</v>
      </c>
      <c r="Z23">
        <v>0</v>
      </c>
      <c r="AA23" s="202">
        <v>11.57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19.21</v>
      </c>
      <c r="AQ23" s="202">
        <v>19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4.95</v>
      </c>
      <c r="L24" s="202">
        <v>308.08999999999997</v>
      </c>
      <c r="M24" s="202">
        <v>27.12</v>
      </c>
      <c r="N24" s="202">
        <v>35</v>
      </c>
      <c r="O24" s="202">
        <v>0</v>
      </c>
      <c r="P24" s="202">
        <v>37.119999999999997</v>
      </c>
      <c r="Q24" s="202">
        <v>1.66</v>
      </c>
      <c r="R24" s="202">
        <v>6.92</v>
      </c>
      <c r="S24" s="202">
        <v>4.28</v>
      </c>
      <c r="T24" s="202">
        <v>0</v>
      </c>
      <c r="U24" s="202">
        <v>24.21</v>
      </c>
      <c r="V24" s="202">
        <v>3.37</v>
      </c>
      <c r="W24" s="202">
        <v>9.93</v>
      </c>
      <c r="X24" s="202">
        <v>43.71</v>
      </c>
      <c r="Y24" s="202">
        <v>0</v>
      </c>
      <c r="Z24">
        <v>0</v>
      </c>
      <c r="AA24" s="202">
        <v>11.57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19.21</v>
      </c>
      <c r="AQ24" s="202">
        <v>19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4.95</v>
      </c>
      <c r="L25" s="202">
        <v>308.08999999999997</v>
      </c>
      <c r="M25" s="202">
        <v>27.12</v>
      </c>
      <c r="N25" s="202">
        <v>35</v>
      </c>
      <c r="O25" s="202">
        <v>0</v>
      </c>
      <c r="P25" s="202">
        <v>37.119999999999997</v>
      </c>
      <c r="Q25" s="202">
        <v>1.66</v>
      </c>
      <c r="R25" s="202">
        <v>6.92</v>
      </c>
      <c r="S25" s="202">
        <v>4.28</v>
      </c>
      <c r="T25" s="202">
        <v>0</v>
      </c>
      <c r="U25" s="202">
        <v>24.21</v>
      </c>
      <c r="V25" s="202">
        <v>3.37</v>
      </c>
      <c r="W25" s="202">
        <v>9.93</v>
      </c>
      <c r="X25" s="202">
        <v>43.71</v>
      </c>
      <c r="Y25" s="202">
        <v>0</v>
      </c>
      <c r="Z25">
        <v>0</v>
      </c>
      <c r="AA25" s="202">
        <v>11.57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19.21</v>
      </c>
      <c r="AQ25" s="202">
        <v>19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4.95</v>
      </c>
      <c r="L26" s="202">
        <v>307.43</v>
      </c>
      <c r="M26" s="202">
        <v>27.12</v>
      </c>
      <c r="N26" s="202">
        <v>35</v>
      </c>
      <c r="O26" s="202">
        <v>0</v>
      </c>
      <c r="P26" s="202">
        <v>37.119999999999997</v>
      </c>
      <c r="Q26" s="202">
        <v>1.66</v>
      </c>
      <c r="R26" s="202">
        <v>6.87</v>
      </c>
      <c r="S26" s="202">
        <v>4.28</v>
      </c>
      <c r="T26" s="202">
        <v>0</v>
      </c>
      <c r="U26" s="202">
        <v>24.21</v>
      </c>
      <c r="V26" s="202">
        <v>3.37</v>
      </c>
      <c r="W26" s="202">
        <v>9.94</v>
      </c>
      <c r="X26" s="202">
        <v>43.71</v>
      </c>
      <c r="Y26" s="202">
        <v>0</v>
      </c>
      <c r="Z26">
        <v>0</v>
      </c>
      <c r="AA26" s="202">
        <v>11.57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17.989999999999998</v>
      </c>
      <c r="AQ26" s="202">
        <v>18.25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4.95</v>
      </c>
      <c r="L27" s="202">
        <v>307.43</v>
      </c>
      <c r="M27" s="202">
        <v>27.12</v>
      </c>
      <c r="N27" s="202">
        <v>35</v>
      </c>
      <c r="O27" s="202">
        <v>0</v>
      </c>
      <c r="P27" s="202">
        <v>37.119999999999997</v>
      </c>
      <c r="Q27" s="202">
        <v>2.89</v>
      </c>
      <c r="R27" s="202">
        <v>11.98</v>
      </c>
      <c r="S27" s="202">
        <v>7.78</v>
      </c>
      <c r="T27" s="202">
        <v>0</v>
      </c>
      <c r="U27" s="202">
        <v>24.21</v>
      </c>
      <c r="V27" s="202">
        <v>5.73</v>
      </c>
      <c r="W27" s="202">
        <v>9.83</v>
      </c>
      <c r="X27" s="202">
        <v>42.59</v>
      </c>
      <c r="Y27" s="202">
        <v>0</v>
      </c>
      <c r="Z27">
        <v>0</v>
      </c>
      <c r="AA27" s="202">
        <v>11.57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32.54</v>
      </c>
      <c r="AQ27" s="202">
        <v>26.58</v>
      </c>
      <c r="AR27" s="202">
        <v>0.12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4.95</v>
      </c>
      <c r="L28" s="202">
        <v>307.42</v>
      </c>
      <c r="M28" s="202">
        <v>27.12</v>
      </c>
      <c r="N28" s="202">
        <v>35</v>
      </c>
      <c r="O28" s="202">
        <v>0</v>
      </c>
      <c r="P28" s="202">
        <v>37.119999999999997</v>
      </c>
      <c r="Q28" s="202">
        <v>3.03</v>
      </c>
      <c r="R28" s="202">
        <v>12.5</v>
      </c>
      <c r="S28" s="202">
        <v>7.78</v>
      </c>
      <c r="T28" s="202">
        <v>0</v>
      </c>
      <c r="U28" s="202">
        <v>24.21</v>
      </c>
      <c r="V28" s="202">
        <v>6.13</v>
      </c>
      <c r="W28" s="202">
        <v>9.93</v>
      </c>
      <c r="X28" s="202">
        <v>43.71</v>
      </c>
      <c r="Y28" s="202">
        <v>0</v>
      </c>
      <c r="Z28">
        <v>0</v>
      </c>
      <c r="AA28" s="202">
        <v>11.57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37.44</v>
      </c>
      <c r="AQ28" s="202">
        <v>26.58</v>
      </c>
      <c r="AR28" s="202">
        <v>0.23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4.74</v>
      </c>
      <c r="L29" s="202">
        <v>374.67</v>
      </c>
      <c r="M29" s="202">
        <v>27.12</v>
      </c>
      <c r="N29" s="202">
        <v>35</v>
      </c>
      <c r="O29" s="202">
        <v>0</v>
      </c>
      <c r="P29" s="202">
        <v>37.119999999999997</v>
      </c>
      <c r="Q29" s="202">
        <v>3.03</v>
      </c>
      <c r="R29" s="202">
        <v>12.5</v>
      </c>
      <c r="S29" s="202">
        <v>7.78</v>
      </c>
      <c r="T29" s="202">
        <v>0</v>
      </c>
      <c r="U29" s="202">
        <v>24.21</v>
      </c>
      <c r="V29" s="202">
        <v>6.13</v>
      </c>
      <c r="W29" s="202">
        <v>9.93</v>
      </c>
      <c r="X29" s="202">
        <v>43.71</v>
      </c>
      <c r="Y29" s="202">
        <v>0</v>
      </c>
      <c r="Z29">
        <v>0</v>
      </c>
      <c r="AA29" s="202">
        <v>11.57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37.44</v>
      </c>
      <c r="AQ29" s="202">
        <v>26.58</v>
      </c>
      <c r="AR29" s="202">
        <v>0.42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4.47</v>
      </c>
      <c r="L30" s="202">
        <v>458.13</v>
      </c>
      <c r="M30" s="202">
        <v>27.12</v>
      </c>
      <c r="N30" s="202">
        <v>35</v>
      </c>
      <c r="O30" s="202">
        <v>0</v>
      </c>
      <c r="P30" s="202">
        <v>37.119999999999997</v>
      </c>
      <c r="Q30" s="202">
        <v>3.03</v>
      </c>
      <c r="R30" s="202">
        <v>12.5</v>
      </c>
      <c r="S30" s="202">
        <v>7.78</v>
      </c>
      <c r="T30" s="202">
        <v>0</v>
      </c>
      <c r="U30" s="202">
        <v>24.21</v>
      </c>
      <c r="V30" s="202">
        <v>6.13</v>
      </c>
      <c r="W30" s="202">
        <v>9.93</v>
      </c>
      <c r="X30" s="202">
        <v>43.71</v>
      </c>
      <c r="Y30" s="202">
        <v>0</v>
      </c>
      <c r="Z30">
        <v>0</v>
      </c>
      <c r="AA30" s="202">
        <v>11.57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37.44</v>
      </c>
      <c r="AQ30" s="202">
        <v>26.58</v>
      </c>
      <c r="AR30" s="202">
        <v>1.34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8.85</v>
      </c>
      <c r="L31" s="202">
        <v>497.5</v>
      </c>
      <c r="M31" s="202">
        <v>27.12</v>
      </c>
      <c r="N31" s="202">
        <v>35</v>
      </c>
      <c r="O31" s="202">
        <v>0</v>
      </c>
      <c r="P31" s="202">
        <v>37.119999999999997</v>
      </c>
      <c r="Q31" s="202">
        <v>3.03</v>
      </c>
      <c r="R31" s="202">
        <v>12.5</v>
      </c>
      <c r="S31" s="202">
        <v>7.78</v>
      </c>
      <c r="T31" s="202">
        <v>0</v>
      </c>
      <c r="U31" s="202">
        <v>24.21</v>
      </c>
      <c r="V31" s="202">
        <v>6.13</v>
      </c>
      <c r="W31" s="202">
        <v>9.93</v>
      </c>
      <c r="X31" s="202">
        <v>43.71</v>
      </c>
      <c r="Y31" s="202">
        <v>0</v>
      </c>
      <c r="Z31">
        <v>0</v>
      </c>
      <c r="AA31" s="202">
        <v>11.57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37.44</v>
      </c>
      <c r="AQ31" s="202">
        <v>26.58</v>
      </c>
      <c r="AR31" s="202">
        <v>3.34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8.98</v>
      </c>
      <c r="L32" s="202">
        <v>499.14</v>
      </c>
      <c r="M32" s="202">
        <v>27.12</v>
      </c>
      <c r="N32" s="202">
        <v>35</v>
      </c>
      <c r="O32" s="202">
        <v>0</v>
      </c>
      <c r="P32" s="202">
        <v>37.119999999999997</v>
      </c>
      <c r="Q32" s="202">
        <v>3.03</v>
      </c>
      <c r="R32" s="202">
        <v>12.5</v>
      </c>
      <c r="S32" s="202">
        <v>7.78</v>
      </c>
      <c r="T32" s="202">
        <v>0</v>
      </c>
      <c r="U32" s="202">
        <v>24.21</v>
      </c>
      <c r="V32" s="202">
        <v>6.13</v>
      </c>
      <c r="W32" s="202">
        <v>9.93</v>
      </c>
      <c r="X32" s="202">
        <v>43.71</v>
      </c>
      <c r="Y32" s="202">
        <v>0</v>
      </c>
      <c r="Z32">
        <v>0</v>
      </c>
      <c r="AA32" s="202">
        <v>11.57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37.44</v>
      </c>
      <c r="AQ32" s="202">
        <v>26.58</v>
      </c>
      <c r="AR32" s="202">
        <v>6.6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8.98</v>
      </c>
      <c r="L33" s="202">
        <v>499.14</v>
      </c>
      <c r="M33" s="202">
        <v>27.12</v>
      </c>
      <c r="N33" s="202">
        <v>35</v>
      </c>
      <c r="O33" s="202">
        <v>0</v>
      </c>
      <c r="P33" s="202">
        <v>37.119999999999997</v>
      </c>
      <c r="Q33" s="202">
        <v>3.03</v>
      </c>
      <c r="R33" s="202">
        <v>12.5</v>
      </c>
      <c r="S33" s="202">
        <v>7.78</v>
      </c>
      <c r="T33" s="202">
        <v>0</v>
      </c>
      <c r="U33" s="202">
        <v>24.21</v>
      </c>
      <c r="V33" s="202">
        <v>6.13</v>
      </c>
      <c r="W33" s="202">
        <v>9.93</v>
      </c>
      <c r="X33" s="202">
        <v>43.71</v>
      </c>
      <c r="Y33" s="202">
        <v>0</v>
      </c>
      <c r="Z33">
        <v>0</v>
      </c>
      <c r="AA33" s="202">
        <v>11.57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37.44</v>
      </c>
      <c r="AQ33" s="202">
        <v>26.58</v>
      </c>
      <c r="AR33" s="202">
        <v>10.59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8.98</v>
      </c>
      <c r="L34" s="202">
        <v>499.14</v>
      </c>
      <c r="M34" s="202">
        <v>27.12</v>
      </c>
      <c r="N34" s="202">
        <v>35</v>
      </c>
      <c r="O34" s="202">
        <v>0</v>
      </c>
      <c r="P34" s="202">
        <v>37.119999999999997</v>
      </c>
      <c r="Q34" s="202">
        <v>3.03</v>
      </c>
      <c r="R34" s="202">
        <v>12.5</v>
      </c>
      <c r="S34" s="202">
        <v>7.78</v>
      </c>
      <c r="T34" s="202">
        <v>0</v>
      </c>
      <c r="U34" s="202">
        <v>24.21</v>
      </c>
      <c r="V34" s="202">
        <v>6.13</v>
      </c>
      <c r="W34" s="202">
        <v>9.93</v>
      </c>
      <c r="X34" s="202">
        <v>43.71</v>
      </c>
      <c r="Y34" s="202">
        <v>0</v>
      </c>
      <c r="Z34">
        <v>0</v>
      </c>
      <c r="AA34" s="202">
        <v>11.57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37.44</v>
      </c>
      <c r="AQ34" s="202">
        <v>26.58</v>
      </c>
      <c r="AR34" s="202">
        <v>17.329999999999998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8.98</v>
      </c>
      <c r="L35" s="202">
        <v>461.4</v>
      </c>
      <c r="M35" s="202">
        <v>27.12</v>
      </c>
      <c r="N35" s="202">
        <v>35</v>
      </c>
      <c r="O35" s="202">
        <v>0</v>
      </c>
      <c r="P35" s="202">
        <v>37.119999999999997</v>
      </c>
      <c r="Q35" s="202">
        <v>3.03</v>
      </c>
      <c r="R35" s="202">
        <v>12.5</v>
      </c>
      <c r="S35" s="202">
        <v>7.78</v>
      </c>
      <c r="T35" s="202">
        <v>0</v>
      </c>
      <c r="U35" s="202">
        <v>24.21</v>
      </c>
      <c r="V35" s="202">
        <v>6.13</v>
      </c>
      <c r="W35" s="202">
        <v>9.93</v>
      </c>
      <c r="X35" s="202">
        <v>43.71</v>
      </c>
      <c r="Y35" s="202">
        <v>0</v>
      </c>
      <c r="Z35">
        <v>0</v>
      </c>
      <c r="AA35" s="202">
        <v>11.57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37.44</v>
      </c>
      <c r="AQ35" s="202">
        <v>26.58</v>
      </c>
      <c r="AR35" s="202">
        <v>23.2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8.98</v>
      </c>
      <c r="L36" s="202">
        <v>461.4</v>
      </c>
      <c r="M36" s="202">
        <v>27.12</v>
      </c>
      <c r="N36" s="202">
        <v>35</v>
      </c>
      <c r="O36" s="202">
        <v>0</v>
      </c>
      <c r="P36" s="202">
        <v>37.119999999999997</v>
      </c>
      <c r="Q36" s="202">
        <v>3.03</v>
      </c>
      <c r="R36" s="202">
        <v>12.5</v>
      </c>
      <c r="S36" s="202">
        <v>7.78</v>
      </c>
      <c r="T36" s="202">
        <v>0</v>
      </c>
      <c r="U36" s="202">
        <v>24.21</v>
      </c>
      <c r="V36" s="202">
        <v>6.13</v>
      </c>
      <c r="W36" s="202">
        <v>9.93</v>
      </c>
      <c r="X36" s="202">
        <v>43.71</v>
      </c>
      <c r="Y36" s="202">
        <v>0</v>
      </c>
      <c r="Z36">
        <v>0</v>
      </c>
      <c r="AA36" s="202">
        <v>11.57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37.44</v>
      </c>
      <c r="AQ36" s="202">
        <v>26.58</v>
      </c>
      <c r="AR36" s="202">
        <v>24.2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8.98</v>
      </c>
      <c r="L37" s="202">
        <v>461.4</v>
      </c>
      <c r="M37" s="202">
        <v>27.12</v>
      </c>
      <c r="N37" s="202">
        <v>35</v>
      </c>
      <c r="O37" s="202">
        <v>0</v>
      </c>
      <c r="P37" s="202">
        <v>37.119999999999997</v>
      </c>
      <c r="Q37" s="202">
        <v>3.03</v>
      </c>
      <c r="R37" s="202">
        <v>12.5</v>
      </c>
      <c r="S37" s="202">
        <v>7.78</v>
      </c>
      <c r="T37" s="202">
        <v>0</v>
      </c>
      <c r="U37" s="202">
        <v>24.21</v>
      </c>
      <c r="V37" s="202">
        <v>6.13</v>
      </c>
      <c r="W37" s="202">
        <v>9.93</v>
      </c>
      <c r="X37" s="202">
        <v>43.71</v>
      </c>
      <c r="Y37" s="202">
        <v>0</v>
      </c>
      <c r="Z37">
        <v>0</v>
      </c>
      <c r="AA37" s="202">
        <v>11.57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37.44</v>
      </c>
      <c r="AQ37" s="202">
        <v>26.58</v>
      </c>
      <c r="AR37" s="202">
        <v>24.2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8.98</v>
      </c>
      <c r="L38" s="202">
        <v>461.4</v>
      </c>
      <c r="M38" s="202">
        <v>27.12</v>
      </c>
      <c r="N38" s="202">
        <v>35</v>
      </c>
      <c r="O38" s="202">
        <v>0</v>
      </c>
      <c r="P38" s="202">
        <v>37.119999999999997</v>
      </c>
      <c r="Q38" s="202">
        <v>3.03</v>
      </c>
      <c r="R38" s="202">
        <v>12.5</v>
      </c>
      <c r="S38" s="202">
        <v>7.78</v>
      </c>
      <c r="T38" s="202">
        <v>0</v>
      </c>
      <c r="U38" s="202">
        <v>24.21</v>
      </c>
      <c r="V38" s="202">
        <v>6.13</v>
      </c>
      <c r="W38" s="202">
        <v>9.93</v>
      </c>
      <c r="X38" s="202">
        <v>43.71</v>
      </c>
      <c r="Y38" s="202">
        <v>0</v>
      </c>
      <c r="Z38">
        <v>0</v>
      </c>
      <c r="AA38" s="202">
        <v>11.57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37.44</v>
      </c>
      <c r="AQ38" s="202">
        <v>26.58</v>
      </c>
      <c r="AR38" s="202">
        <v>24.2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8.98</v>
      </c>
      <c r="L39" s="202">
        <v>431.88</v>
      </c>
      <c r="M39" s="202">
        <v>27.12</v>
      </c>
      <c r="N39" s="202">
        <v>35</v>
      </c>
      <c r="O39" s="202">
        <v>0</v>
      </c>
      <c r="P39" s="202">
        <v>37.119999999999997</v>
      </c>
      <c r="Q39" s="202">
        <v>3.03</v>
      </c>
      <c r="R39" s="202">
        <v>12.5</v>
      </c>
      <c r="S39" s="202">
        <v>7.78</v>
      </c>
      <c r="T39" s="202">
        <v>0</v>
      </c>
      <c r="U39" s="202">
        <v>24.21</v>
      </c>
      <c r="V39" s="202">
        <v>6.13</v>
      </c>
      <c r="W39" s="202">
        <v>9.93</v>
      </c>
      <c r="X39" s="202">
        <v>43.71</v>
      </c>
      <c r="Y39" s="202">
        <v>0</v>
      </c>
      <c r="Z39">
        <v>0</v>
      </c>
      <c r="AA39" s="202">
        <v>11.57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37.44</v>
      </c>
      <c r="AQ39" s="202">
        <v>26.58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8.98</v>
      </c>
      <c r="L40" s="202">
        <v>431.88</v>
      </c>
      <c r="M40" s="202">
        <v>27.12</v>
      </c>
      <c r="N40" s="202">
        <v>35</v>
      </c>
      <c r="O40" s="202">
        <v>0</v>
      </c>
      <c r="P40" s="202">
        <v>37.119999999999997</v>
      </c>
      <c r="Q40" s="202">
        <v>3.03</v>
      </c>
      <c r="R40" s="202">
        <v>12.5</v>
      </c>
      <c r="S40" s="202">
        <v>7.78</v>
      </c>
      <c r="T40" s="202">
        <v>0</v>
      </c>
      <c r="U40" s="202">
        <v>24.21</v>
      </c>
      <c r="V40" s="202">
        <v>6.13</v>
      </c>
      <c r="W40" s="202">
        <v>9.93</v>
      </c>
      <c r="X40" s="202">
        <v>43.71</v>
      </c>
      <c r="Y40" s="202">
        <v>0</v>
      </c>
      <c r="Z40">
        <v>0</v>
      </c>
      <c r="AA40" s="202">
        <v>11.57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37.44</v>
      </c>
      <c r="AQ40" s="202">
        <v>26.58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8.98</v>
      </c>
      <c r="L41" s="202">
        <v>431.88</v>
      </c>
      <c r="M41" s="202">
        <v>27.12</v>
      </c>
      <c r="N41" s="202">
        <v>35</v>
      </c>
      <c r="O41" s="202">
        <v>0</v>
      </c>
      <c r="P41" s="202">
        <v>37.119999999999997</v>
      </c>
      <c r="Q41" s="202">
        <v>3.03</v>
      </c>
      <c r="R41" s="202">
        <v>12.5</v>
      </c>
      <c r="S41" s="202">
        <v>7.78</v>
      </c>
      <c r="T41" s="202">
        <v>0</v>
      </c>
      <c r="U41" s="202">
        <v>24.21</v>
      </c>
      <c r="V41" s="202">
        <v>6.13</v>
      </c>
      <c r="W41" s="202">
        <v>9.93</v>
      </c>
      <c r="X41" s="202">
        <v>43.71</v>
      </c>
      <c r="Y41" s="202">
        <v>0</v>
      </c>
      <c r="Z41">
        <v>0</v>
      </c>
      <c r="AA41" s="202">
        <v>11.57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37.81</v>
      </c>
      <c r="AQ41" s="202">
        <v>26.58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4.95</v>
      </c>
      <c r="L42" s="202">
        <v>431.88</v>
      </c>
      <c r="M42" s="202">
        <v>27.12</v>
      </c>
      <c r="N42" s="202">
        <v>35</v>
      </c>
      <c r="O42" s="202">
        <v>0</v>
      </c>
      <c r="P42" s="202">
        <v>37.119999999999997</v>
      </c>
      <c r="Q42" s="202">
        <v>3.03</v>
      </c>
      <c r="R42" s="202">
        <v>12.5</v>
      </c>
      <c r="S42" s="202">
        <v>7.78</v>
      </c>
      <c r="T42" s="202">
        <v>0</v>
      </c>
      <c r="U42" s="202">
        <v>24.21</v>
      </c>
      <c r="V42" s="202">
        <v>6.13</v>
      </c>
      <c r="W42" s="202">
        <v>9.93</v>
      </c>
      <c r="X42" s="202">
        <v>43.71</v>
      </c>
      <c r="Y42" s="202">
        <v>0</v>
      </c>
      <c r="Z42">
        <v>0</v>
      </c>
      <c r="AA42" s="202">
        <v>11.57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37.81</v>
      </c>
      <c r="AQ42" s="202">
        <v>26.58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8.98</v>
      </c>
      <c r="L43" s="202">
        <v>403.32</v>
      </c>
      <c r="M43" s="202">
        <v>27.12</v>
      </c>
      <c r="N43" s="202">
        <v>35</v>
      </c>
      <c r="O43" s="202">
        <v>0</v>
      </c>
      <c r="P43" s="202">
        <v>37.119999999999997</v>
      </c>
      <c r="Q43" s="202">
        <v>3.03</v>
      </c>
      <c r="R43" s="202">
        <v>12.5</v>
      </c>
      <c r="S43" s="202">
        <v>7.78</v>
      </c>
      <c r="T43" s="202">
        <v>0</v>
      </c>
      <c r="U43" s="202">
        <v>24.21</v>
      </c>
      <c r="V43" s="202">
        <v>6.13</v>
      </c>
      <c r="W43" s="202">
        <v>9.93</v>
      </c>
      <c r="X43" s="202">
        <v>43.71</v>
      </c>
      <c r="Y43" s="202">
        <v>0</v>
      </c>
      <c r="Z43">
        <v>0</v>
      </c>
      <c r="AA43" s="202">
        <v>11.27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37.44</v>
      </c>
      <c r="AQ43" s="202">
        <v>26.58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8.99</v>
      </c>
      <c r="L44" s="202">
        <v>403.32</v>
      </c>
      <c r="M44" s="202">
        <v>27.12</v>
      </c>
      <c r="N44" s="202">
        <v>35</v>
      </c>
      <c r="O44" s="202">
        <v>0</v>
      </c>
      <c r="P44" s="202">
        <v>37.119999999999997</v>
      </c>
      <c r="Q44" s="202">
        <v>3.03</v>
      </c>
      <c r="R44" s="202">
        <v>12.5</v>
      </c>
      <c r="S44" s="202">
        <v>7.78</v>
      </c>
      <c r="T44" s="202">
        <v>0</v>
      </c>
      <c r="U44" s="202">
        <v>24.21</v>
      </c>
      <c r="V44" s="202">
        <v>6.13</v>
      </c>
      <c r="W44" s="202">
        <v>9.93</v>
      </c>
      <c r="X44" s="202">
        <v>43.71</v>
      </c>
      <c r="Y44" s="202">
        <v>0</v>
      </c>
      <c r="Z44">
        <v>0</v>
      </c>
      <c r="AA44" s="202">
        <v>11.27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37.44</v>
      </c>
      <c r="AQ44" s="202">
        <v>26.58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8.99</v>
      </c>
      <c r="L45" s="202">
        <v>402.81</v>
      </c>
      <c r="M45" s="202">
        <v>27.12</v>
      </c>
      <c r="N45" s="202">
        <v>35</v>
      </c>
      <c r="O45" s="202">
        <v>0</v>
      </c>
      <c r="P45" s="202">
        <v>37.119999999999997</v>
      </c>
      <c r="Q45" s="202">
        <v>3.03</v>
      </c>
      <c r="R45" s="202">
        <v>12.66</v>
      </c>
      <c r="S45" s="202">
        <v>7.78</v>
      </c>
      <c r="T45" s="202">
        <v>0</v>
      </c>
      <c r="U45" s="202">
        <v>24.21</v>
      </c>
      <c r="V45" s="202">
        <v>6.13</v>
      </c>
      <c r="W45" s="202">
        <v>9.94</v>
      </c>
      <c r="X45" s="202">
        <v>43.71</v>
      </c>
      <c r="Y45" s="202">
        <v>0</v>
      </c>
      <c r="Z45">
        <v>0</v>
      </c>
      <c r="AA45" s="202">
        <v>11.27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37.44</v>
      </c>
      <c r="AQ45" s="202">
        <v>26.58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8.99</v>
      </c>
      <c r="L46" s="202">
        <v>326.64</v>
      </c>
      <c r="M46" s="202">
        <v>27.12</v>
      </c>
      <c r="N46" s="202">
        <v>35</v>
      </c>
      <c r="O46" s="202">
        <v>0</v>
      </c>
      <c r="P46" s="202">
        <v>37.119999999999997</v>
      </c>
      <c r="Q46" s="202">
        <v>3.03</v>
      </c>
      <c r="R46" s="202">
        <v>12.5</v>
      </c>
      <c r="S46" s="202">
        <v>7.78</v>
      </c>
      <c r="T46" s="202">
        <v>0</v>
      </c>
      <c r="U46" s="202">
        <v>24.21</v>
      </c>
      <c r="V46" s="202">
        <v>6.13</v>
      </c>
      <c r="W46" s="202">
        <v>9.94</v>
      </c>
      <c r="X46" s="202">
        <v>43.71</v>
      </c>
      <c r="Y46" s="202">
        <v>0</v>
      </c>
      <c r="Z46">
        <v>0</v>
      </c>
      <c r="AA46" s="202">
        <v>11.27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37.44</v>
      </c>
      <c r="AQ46" s="202">
        <v>26.58</v>
      </c>
      <c r="AR46" s="202">
        <v>24.2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4.9800000000000004</v>
      </c>
      <c r="L47" s="202">
        <v>403.5</v>
      </c>
      <c r="M47" s="202">
        <v>27.12</v>
      </c>
      <c r="N47" s="202">
        <v>35</v>
      </c>
      <c r="O47" s="202">
        <v>0</v>
      </c>
      <c r="P47" s="202">
        <v>37.119999999999997</v>
      </c>
      <c r="Q47" s="202">
        <v>3.05</v>
      </c>
      <c r="R47" s="202">
        <v>12.5</v>
      </c>
      <c r="S47" s="202">
        <v>8.1</v>
      </c>
      <c r="T47" s="202">
        <v>0</v>
      </c>
      <c r="U47" s="202">
        <v>24.21</v>
      </c>
      <c r="V47" s="202">
        <v>6.38</v>
      </c>
      <c r="W47" s="202">
        <v>9.93</v>
      </c>
      <c r="X47" s="202">
        <v>43.71</v>
      </c>
      <c r="Y47" s="202">
        <v>0</v>
      </c>
      <c r="Z47">
        <v>0</v>
      </c>
      <c r="AA47" s="202">
        <v>11.27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38.97</v>
      </c>
      <c r="AQ47" s="202">
        <v>27.67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4.9800000000000004</v>
      </c>
      <c r="L48" s="202">
        <v>326.64</v>
      </c>
      <c r="M48" s="202">
        <v>27.12</v>
      </c>
      <c r="N48" s="202">
        <v>35</v>
      </c>
      <c r="O48" s="202">
        <v>0</v>
      </c>
      <c r="P48" s="202">
        <v>37.119999999999997</v>
      </c>
      <c r="Q48" s="202">
        <v>3.02</v>
      </c>
      <c r="R48" s="202">
        <v>6.92</v>
      </c>
      <c r="S48" s="202">
        <v>7.78</v>
      </c>
      <c r="T48" s="202">
        <v>0</v>
      </c>
      <c r="U48" s="202">
        <v>24.21</v>
      </c>
      <c r="V48" s="202">
        <v>6.13</v>
      </c>
      <c r="W48" s="202">
        <v>9.93</v>
      </c>
      <c r="X48" s="202">
        <v>43.71</v>
      </c>
      <c r="Y48" s="202">
        <v>0</v>
      </c>
      <c r="Z48">
        <v>0</v>
      </c>
      <c r="AA48" s="202">
        <v>11.27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23.29</v>
      </c>
      <c r="AQ48" s="202">
        <v>19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4.9800000000000004</v>
      </c>
      <c r="L49" s="202">
        <v>308.95</v>
      </c>
      <c r="M49" s="202">
        <v>27.12</v>
      </c>
      <c r="N49" s="202">
        <v>35</v>
      </c>
      <c r="O49" s="202">
        <v>0</v>
      </c>
      <c r="P49" s="202">
        <v>37.119999999999997</v>
      </c>
      <c r="Q49" s="202">
        <v>3.02</v>
      </c>
      <c r="R49" s="202">
        <v>6.92</v>
      </c>
      <c r="S49" s="202">
        <v>7.78</v>
      </c>
      <c r="T49" s="202">
        <v>0</v>
      </c>
      <c r="U49" s="202">
        <v>24.21</v>
      </c>
      <c r="V49" s="202">
        <v>6.13</v>
      </c>
      <c r="W49" s="202">
        <v>9.93</v>
      </c>
      <c r="X49" s="202">
        <v>43.71</v>
      </c>
      <c r="Y49" s="202">
        <v>0</v>
      </c>
      <c r="Z49">
        <v>0</v>
      </c>
      <c r="AA49" s="202">
        <v>11.27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19.21</v>
      </c>
      <c r="AQ49" s="202">
        <v>19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4.9800000000000004</v>
      </c>
      <c r="L50" s="202">
        <v>308.95</v>
      </c>
      <c r="M50" s="202">
        <v>27.12</v>
      </c>
      <c r="N50" s="202">
        <v>35</v>
      </c>
      <c r="O50" s="202">
        <v>0</v>
      </c>
      <c r="P50" s="202">
        <v>37.119999999999997</v>
      </c>
      <c r="Q50" s="202">
        <v>3.02</v>
      </c>
      <c r="R50" s="202">
        <v>6.92</v>
      </c>
      <c r="S50" s="202">
        <v>7.78</v>
      </c>
      <c r="T50" s="202">
        <v>0</v>
      </c>
      <c r="U50" s="202">
        <v>24.21</v>
      </c>
      <c r="V50" s="202">
        <v>6.13</v>
      </c>
      <c r="W50" s="202">
        <v>9.93</v>
      </c>
      <c r="X50" s="202">
        <v>43.71</v>
      </c>
      <c r="Y50" s="202">
        <v>0</v>
      </c>
      <c r="Z50">
        <v>0</v>
      </c>
      <c r="AA50" s="202">
        <v>11.27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19.21</v>
      </c>
      <c r="AQ50" s="202">
        <v>19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5.15</v>
      </c>
      <c r="L51" s="202">
        <v>308.86</v>
      </c>
      <c r="M51" s="202">
        <v>27.12</v>
      </c>
      <c r="N51" s="202">
        <v>35</v>
      </c>
      <c r="O51" s="202">
        <v>0</v>
      </c>
      <c r="P51" s="202">
        <v>37.119999999999997</v>
      </c>
      <c r="Q51" s="202">
        <v>3.03</v>
      </c>
      <c r="R51" s="202">
        <v>6.91</v>
      </c>
      <c r="S51" s="202">
        <v>7.78</v>
      </c>
      <c r="T51" s="202">
        <v>0</v>
      </c>
      <c r="U51" s="202">
        <v>24.21</v>
      </c>
      <c r="V51" s="202">
        <v>6.13</v>
      </c>
      <c r="W51" s="202">
        <v>9.93</v>
      </c>
      <c r="X51" s="202">
        <v>43.71</v>
      </c>
      <c r="Y51" s="202">
        <v>0</v>
      </c>
      <c r="Z51">
        <v>0</v>
      </c>
      <c r="AA51" s="202">
        <v>11.27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19.21</v>
      </c>
      <c r="AQ51" s="202">
        <v>19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4.95</v>
      </c>
      <c r="L52" s="202">
        <v>308.86</v>
      </c>
      <c r="M52" s="202">
        <v>27.12</v>
      </c>
      <c r="N52" s="202">
        <v>35</v>
      </c>
      <c r="O52" s="202">
        <v>0</v>
      </c>
      <c r="P52" s="202">
        <v>37.119999999999997</v>
      </c>
      <c r="Q52" s="202">
        <v>3.03</v>
      </c>
      <c r="R52" s="202">
        <v>6.91</v>
      </c>
      <c r="S52" s="202">
        <v>7.78</v>
      </c>
      <c r="T52" s="202">
        <v>0</v>
      </c>
      <c r="U52" s="202">
        <v>24.21</v>
      </c>
      <c r="V52" s="202">
        <v>6.13</v>
      </c>
      <c r="W52" s="202">
        <v>9.93</v>
      </c>
      <c r="X52" s="202">
        <v>43.71</v>
      </c>
      <c r="Y52" s="202">
        <v>0</v>
      </c>
      <c r="Z52">
        <v>0</v>
      </c>
      <c r="AA52" s="202">
        <v>11.27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19.21</v>
      </c>
      <c r="AQ52" s="202">
        <v>19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4.95</v>
      </c>
      <c r="L53" s="202">
        <v>308.86</v>
      </c>
      <c r="M53" s="202">
        <v>27.12</v>
      </c>
      <c r="N53" s="202">
        <v>35</v>
      </c>
      <c r="O53" s="202">
        <v>0</v>
      </c>
      <c r="P53" s="202">
        <v>37.119999999999997</v>
      </c>
      <c r="Q53" s="202">
        <v>1.66</v>
      </c>
      <c r="R53" s="202">
        <v>6.91</v>
      </c>
      <c r="S53" s="202">
        <v>4.28</v>
      </c>
      <c r="T53" s="202">
        <v>0</v>
      </c>
      <c r="U53" s="202">
        <v>24.21</v>
      </c>
      <c r="V53" s="202">
        <v>3.41</v>
      </c>
      <c r="W53" s="202">
        <v>5.59</v>
      </c>
      <c r="X53" s="202">
        <v>25.02</v>
      </c>
      <c r="Y53" s="202">
        <v>0</v>
      </c>
      <c r="Z53">
        <v>0</v>
      </c>
      <c r="AA53" s="202">
        <v>11.27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19.21</v>
      </c>
      <c r="AQ53" s="202">
        <v>19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4.95</v>
      </c>
      <c r="L54" s="202">
        <v>308.86</v>
      </c>
      <c r="M54" s="202">
        <v>27.12</v>
      </c>
      <c r="N54" s="202">
        <v>35</v>
      </c>
      <c r="O54" s="202">
        <v>0</v>
      </c>
      <c r="P54" s="202">
        <v>37.119999999999997</v>
      </c>
      <c r="Q54" s="202">
        <v>1.66</v>
      </c>
      <c r="R54" s="202">
        <v>6.91</v>
      </c>
      <c r="S54" s="202">
        <v>4.28</v>
      </c>
      <c r="T54" s="202">
        <v>0</v>
      </c>
      <c r="U54" s="202">
        <v>24.21</v>
      </c>
      <c r="V54" s="202">
        <v>3.37</v>
      </c>
      <c r="W54" s="202">
        <v>5.59</v>
      </c>
      <c r="X54" s="202">
        <v>25.02</v>
      </c>
      <c r="Y54" s="202">
        <v>0</v>
      </c>
      <c r="Z54">
        <v>0</v>
      </c>
      <c r="AA54" s="202">
        <v>11.27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19.21</v>
      </c>
      <c r="AQ54" s="202">
        <v>19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4.95</v>
      </c>
      <c r="L55" s="202">
        <v>308.86</v>
      </c>
      <c r="M55" s="202">
        <v>27.12</v>
      </c>
      <c r="N55" s="202">
        <v>35</v>
      </c>
      <c r="O55" s="202">
        <v>0</v>
      </c>
      <c r="P55" s="202">
        <v>37.119999999999997</v>
      </c>
      <c r="Q55" s="202">
        <v>1.66</v>
      </c>
      <c r="R55" s="202">
        <v>6.91</v>
      </c>
      <c r="S55" s="202">
        <v>4.28</v>
      </c>
      <c r="T55" s="202">
        <v>0</v>
      </c>
      <c r="U55" s="202">
        <v>24.21</v>
      </c>
      <c r="V55" s="202">
        <v>3.37</v>
      </c>
      <c r="W55" s="202">
        <v>5.59</v>
      </c>
      <c r="X55" s="202">
        <v>25.02</v>
      </c>
      <c r="Y55" s="202">
        <v>0</v>
      </c>
      <c r="Z55">
        <v>0</v>
      </c>
      <c r="AA55" s="202">
        <v>11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19.21</v>
      </c>
      <c r="AQ55" s="202">
        <v>19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4.95</v>
      </c>
      <c r="L56" s="202">
        <v>308.86</v>
      </c>
      <c r="M56" s="202">
        <v>27.12</v>
      </c>
      <c r="N56" s="202">
        <v>35</v>
      </c>
      <c r="O56" s="202">
        <v>0</v>
      </c>
      <c r="P56" s="202">
        <v>37.119999999999997</v>
      </c>
      <c r="Q56" s="202">
        <v>1.66</v>
      </c>
      <c r="R56" s="202">
        <v>6.91</v>
      </c>
      <c r="S56" s="202">
        <v>4.28</v>
      </c>
      <c r="T56" s="202">
        <v>0</v>
      </c>
      <c r="U56" s="202">
        <v>24.21</v>
      </c>
      <c r="V56" s="202">
        <v>3.37</v>
      </c>
      <c r="W56" s="202">
        <v>5.59</v>
      </c>
      <c r="X56" s="202">
        <v>25.02</v>
      </c>
      <c r="Y56" s="202">
        <v>0</v>
      </c>
      <c r="Z56">
        <v>0</v>
      </c>
      <c r="AA56" s="202">
        <v>11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19.21</v>
      </c>
      <c r="AQ56" s="202">
        <v>19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4.95</v>
      </c>
      <c r="L57" s="202">
        <v>308.86</v>
      </c>
      <c r="M57" s="202">
        <v>27.12</v>
      </c>
      <c r="N57" s="202">
        <v>35</v>
      </c>
      <c r="O57" s="202">
        <v>0</v>
      </c>
      <c r="P57" s="202">
        <v>37.119999999999997</v>
      </c>
      <c r="Q57" s="202">
        <v>1.66</v>
      </c>
      <c r="R57" s="202">
        <v>6.91</v>
      </c>
      <c r="S57" s="202">
        <v>4.28</v>
      </c>
      <c r="T57" s="202">
        <v>0</v>
      </c>
      <c r="U57" s="202">
        <v>24.21</v>
      </c>
      <c r="V57" s="202">
        <v>3.37</v>
      </c>
      <c r="W57" s="202">
        <v>5.59</v>
      </c>
      <c r="X57" s="202">
        <v>25.02</v>
      </c>
      <c r="Y57" s="202">
        <v>0</v>
      </c>
      <c r="Z57">
        <v>0</v>
      </c>
      <c r="AA57" s="202">
        <v>11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19.21</v>
      </c>
      <c r="AQ57" s="202">
        <v>19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4.95</v>
      </c>
      <c r="L58" s="202">
        <v>308.86</v>
      </c>
      <c r="M58" s="202">
        <v>27.12</v>
      </c>
      <c r="N58" s="202">
        <v>35</v>
      </c>
      <c r="O58" s="202">
        <v>0</v>
      </c>
      <c r="P58" s="202">
        <v>37.119999999999997</v>
      </c>
      <c r="Q58" s="202">
        <v>1.66</v>
      </c>
      <c r="R58" s="202">
        <v>6.91</v>
      </c>
      <c r="S58" s="202">
        <v>4.28</v>
      </c>
      <c r="T58" s="202">
        <v>0</v>
      </c>
      <c r="U58" s="202">
        <v>24.21</v>
      </c>
      <c r="V58" s="202">
        <v>3.37</v>
      </c>
      <c r="W58" s="202">
        <v>5.59</v>
      </c>
      <c r="X58" s="202">
        <v>25.02</v>
      </c>
      <c r="Y58" s="202">
        <v>0</v>
      </c>
      <c r="Z58">
        <v>0</v>
      </c>
      <c r="AA58" s="202">
        <v>11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19.21</v>
      </c>
      <c r="AQ58" s="202">
        <v>19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4.95</v>
      </c>
      <c r="L59" s="202">
        <v>308.86</v>
      </c>
      <c r="M59" s="202">
        <v>27.12</v>
      </c>
      <c r="N59" s="202">
        <v>35</v>
      </c>
      <c r="O59" s="202">
        <v>0</v>
      </c>
      <c r="P59" s="202">
        <v>37.119999999999997</v>
      </c>
      <c r="Q59" s="202">
        <v>1.66</v>
      </c>
      <c r="R59" s="202">
        <v>6.91</v>
      </c>
      <c r="S59" s="202">
        <v>4.28</v>
      </c>
      <c r="T59" s="202">
        <v>0</v>
      </c>
      <c r="U59" s="202">
        <v>24.21</v>
      </c>
      <c r="V59" s="202">
        <v>3.37</v>
      </c>
      <c r="W59" s="202">
        <v>5.59</v>
      </c>
      <c r="X59" s="202">
        <v>25.02</v>
      </c>
      <c r="Y59" s="202">
        <v>0</v>
      </c>
      <c r="Z59">
        <v>0</v>
      </c>
      <c r="AA59" s="202">
        <v>11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37.44</v>
      </c>
      <c r="AQ59" s="202">
        <v>19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4.95</v>
      </c>
      <c r="L60" s="202">
        <v>308.86</v>
      </c>
      <c r="M60" s="202">
        <v>27.12</v>
      </c>
      <c r="N60" s="202">
        <v>35</v>
      </c>
      <c r="O60" s="202">
        <v>0</v>
      </c>
      <c r="P60" s="202">
        <v>37.119999999999997</v>
      </c>
      <c r="Q60" s="202">
        <v>1.66</v>
      </c>
      <c r="R60" s="202">
        <v>6.91</v>
      </c>
      <c r="S60" s="202">
        <v>4.28</v>
      </c>
      <c r="T60" s="202">
        <v>0</v>
      </c>
      <c r="U60" s="202">
        <v>24.21</v>
      </c>
      <c r="V60" s="202">
        <v>3.37</v>
      </c>
      <c r="W60" s="202">
        <v>5.59</v>
      </c>
      <c r="X60" s="202">
        <v>25.02</v>
      </c>
      <c r="Y60" s="202">
        <v>0</v>
      </c>
      <c r="Z60">
        <v>0</v>
      </c>
      <c r="AA60" s="202">
        <v>11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37.44</v>
      </c>
      <c r="AQ60" s="202">
        <v>19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4.95</v>
      </c>
      <c r="L61" s="202">
        <v>308.86</v>
      </c>
      <c r="M61" s="202">
        <v>27.12</v>
      </c>
      <c r="N61" s="202">
        <v>35</v>
      </c>
      <c r="O61" s="202">
        <v>0</v>
      </c>
      <c r="P61" s="202">
        <v>37.119999999999997</v>
      </c>
      <c r="Q61" s="202">
        <v>1.66</v>
      </c>
      <c r="R61" s="202">
        <v>6.91</v>
      </c>
      <c r="S61" s="202">
        <v>4.28</v>
      </c>
      <c r="T61" s="202">
        <v>0</v>
      </c>
      <c r="U61" s="202">
        <v>24.21</v>
      </c>
      <c r="V61" s="202">
        <v>3.37</v>
      </c>
      <c r="W61" s="202">
        <v>5.59</v>
      </c>
      <c r="X61" s="202">
        <v>25.02</v>
      </c>
      <c r="Y61" s="202">
        <v>0</v>
      </c>
      <c r="Z61">
        <v>0</v>
      </c>
      <c r="AA61" s="202">
        <v>11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19.21</v>
      </c>
      <c r="AQ61" s="202">
        <v>19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</v>
      </c>
      <c r="L62" s="202">
        <v>308.86</v>
      </c>
      <c r="M62" s="202">
        <v>27.12</v>
      </c>
      <c r="N62" s="202">
        <v>35</v>
      </c>
      <c r="O62" s="202">
        <v>0</v>
      </c>
      <c r="P62" s="202">
        <v>37.119999999999997</v>
      </c>
      <c r="Q62" s="202">
        <v>1.66</v>
      </c>
      <c r="R62" s="202">
        <v>6.91</v>
      </c>
      <c r="S62" s="202">
        <v>4.28</v>
      </c>
      <c r="T62" s="202">
        <v>0</v>
      </c>
      <c r="U62" s="202">
        <v>24.21</v>
      </c>
      <c r="V62" s="202">
        <v>3.37</v>
      </c>
      <c r="W62" s="202">
        <v>5.59</v>
      </c>
      <c r="X62" s="202">
        <v>25.02</v>
      </c>
      <c r="Y62" s="202">
        <v>0</v>
      </c>
      <c r="Z62">
        <v>0</v>
      </c>
      <c r="AA62" s="202">
        <v>11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19.21</v>
      </c>
      <c r="AQ62" s="202">
        <v>19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4.9800000000000004</v>
      </c>
      <c r="L63" s="202">
        <v>308.86</v>
      </c>
      <c r="M63" s="202">
        <v>27.12</v>
      </c>
      <c r="N63" s="202">
        <v>35</v>
      </c>
      <c r="O63" s="202">
        <v>0</v>
      </c>
      <c r="P63" s="202">
        <v>37.119999999999997</v>
      </c>
      <c r="Q63" s="202">
        <v>1.66</v>
      </c>
      <c r="R63" s="202">
        <v>6.91</v>
      </c>
      <c r="S63" s="202">
        <v>4.28</v>
      </c>
      <c r="T63" s="202">
        <v>0</v>
      </c>
      <c r="U63" s="202">
        <v>19.559999999999999</v>
      </c>
      <c r="V63" s="202">
        <v>3.37</v>
      </c>
      <c r="W63" s="202">
        <v>5.59</v>
      </c>
      <c r="X63" s="202">
        <v>25.02</v>
      </c>
      <c r="Y63" s="202">
        <v>0</v>
      </c>
      <c r="Z63">
        <v>0</v>
      </c>
      <c r="AA63" s="202">
        <v>11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19.21</v>
      </c>
      <c r="AQ63" s="202">
        <v>19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4.9800000000000004</v>
      </c>
      <c r="L64" s="202">
        <v>308.86</v>
      </c>
      <c r="M64" s="202">
        <v>27.12</v>
      </c>
      <c r="N64" s="202">
        <v>35</v>
      </c>
      <c r="O64" s="202">
        <v>0</v>
      </c>
      <c r="P64" s="202">
        <v>37.119999999999997</v>
      </c>
      <c r="Q64" s="202">
        <v>1.66</v>
      </c>
      <c r="R64" s="202">
        <v>6.91</v>
      </c>
      <c r="S64" s="202">
        <v>4.28</v>
      </c>
      <c r="T64" s="202">
        <v>0</v>
      </c>
      <c r="U64" s="202">
        <v>19.559999999999999</v>
      </c>
      <c r="V64" s="202">
        <v>3.37</v>
      </c>
      <c r="W64" s="202">
        <v>5.59</v>
      </c>
      <c r="X64" s="202">
        <v>25.02</v>
      </c>
      <c r="Y64" s="202">
        <v>0</v>
      </c>
      <c r="Z64">
        <v>0</v>
      </c>
      <c r="AA64" s="202">
        <v>11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19.21</v>
      </c>
      <c r="AQ64" s="202">
        <v>19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4.9800000000000004</v>
      </c>
      <c r="L65" s="202">
        <v>308.86</v>
      </c>
      <c r="M65" s="202">
        <v>27.12</v>
      </c>
      <c r="N65" s="202">
        <v>35</v>
      </c>
      <c r="O65" s="202">
        <v>0</v>
      </c>
      <c r="P65" s="202">
        <v>37.049999999999997</v>
      </c>
      <c r="Q65" s="202">
        <v>1.66</v>
      </c>
      <c r="R65" s="202">
        <v>6.87</v>
      </c>
      <c r="S65" s="202">
        <v>4.2699999999999996</v>
      </c>
      <c r="T65" s="202">
        <v>0</v>
      </c>
      <c r="U65" s="202">
        <v>19.559999999999999</v>
      </c>
      <c r="V65" s="202">
        <v>3.37</v>
      </c>
      <c r="W65" s="202">
        <v>5.46</v>
      </c>
      <c r="X65" s="202">
        <v>24.04</v>
      </c>
      <c r="Y65" s="202">
        <v>0</v>
      </c>
      <c r="Z65">
        <v>0</v>
      </c>
      <c r="AA65" s="202">
        <v>11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19.41</v>
      </c>
      <c r="AQ65" s="202">
        <v>19</v>
      </c>
      <c r="AR65" s="202">
        <v>23.83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4.9800000000000004</v>
      </c>
      <c r="L66" s="202">
        <v>308.86</v>
      </c>
      <c r="M66" s="202">
        <v>27.12</v>
      </c>
      <c r="N66" s="202">
        <v>35</v>
      </c>
      <c r="O66" s="202">
        <v>0</v>
      </c>
      <c r="P66" s="202">
        <v>37.119999999999997</v>
      </c>
      <c r="Q66" s="202">
        <v>1.66</v>
      </c>
      <c r="R66" s="202">
        <v>6.87</v>
      </c>
      <c r="S66" s="202">
        <v>4.2699999999999996</v>
      </c>
      <c r="T66" s="202">
        <v>0</v>
      </c>
      <c r="U66" s="202">
        <v>19.559999999999999</v>
      </c>
      <c r="V66" s="202">
        <v>3.37</v>
      </c>
      <c r="W66" s="202">
        <v>5.46</v>
      </c>
      <c r="X66" s="202">
        <v>24.04</v>
      </c>
      <c r="Y66" s="202">
        <v>0</v>
      </c>
      <c r="Z66">
        <v>0</v>
      </c>
      <c r="AA66" s="202">
        <v>11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19.41</v>
      </c>
      <c r="AQ66" s="202">
        <v>19</v>
      </c>
      <c r="AR66" s="202">
        <v>21.37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4.95</v>
      </c>
      <c r="L67" s="202">
        <v>307.42</v>
      </c>
      <c r="M67" s="202">
        <v>27.12</v>
      </c>
      <c r="N67" s="202">
        <v>35</v>
      </c>
      <c r="O67" s="202">
        <v>0</v>
      </c>
      <c r="P67" s="202">
        <v>37.119999999999997</v>
      </c>
      <c r="Q67" s="202">
        <v>1.66</v>
      </c>
      <c r="R67" s="202">
        <v>6.87</v>
      </c>
      <c r="S67" s="202">
        <v>4.2699999999999996</v>
      </c>
      <c r="T67" s="202">
        <v>0</v>
      </c>
      <c r="U67" s="202">
        <v>20.190000000000001</v>
      </c>
      <c r="V67" s="202">
        <v>3.37</v>
      </c>
      <c r="W67" s="202">
        <v>5.35</v>
      </c>
      <c r="X67" s="202">
        <v>22.84</v>
      </c>
      <c r="Y67" s="202">
        <v>0</v>
      </c>
      <c r="Z67">
        <v>0</v>
      </c>
      <c r="AA67" s="202">
        <v>11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19.21</v>
      </c>
      <c r="AQ67" s="202">
        <v>18.25</v>
      </c>
      <c r="AR67" s="202">
        <v>19.54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4.24</v>
      </c>
      <c r="L68" s="202">
        <v>307.42</v>
      </c>
      <c r="M68" s="202">
        <v>27.12</v>
      </c>
      <c r="N68" s="202">
        <v>35</v>
      </c>
      <c r="O68" s="202">
        <v>0</v>
      </c>
      <c r="P68" s="202">
        <v>37.119999999999997</v>
      </c>
      <c r="Q68" s="202">
        <v>1.36</v>
      </c>
      <c r="R68" s="202">
        <v>6.24</v>
      </c>
      <c r="S68" s="202">
        <v>3.91</v>
      </c>
      <c r="T68" s="202">
        <v>0</v>
      </c>
      <c r="U68" s="202">
        <v>20.57</v>
      </c>
      <c r="V68" s="202">
        <v>3.37</v>
      </c>
      <c r="W68" s="202">
        <v>5.46</v>
      </c>
      <c r="X68" s="202">
        <v>24.04</v>
      </c>
      <c r="Y68" s="202">
        <v>0</v>
      </c>
      <c r="Z68">
        <v>0</v>
      </c>
      <c r="AA68" s="202">
        <v>11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19.21</v>
      </c>
      <c r="AQ68" s="202">
        <v>18.25</v>
      </c>
      <c r="AR68" s="202">
        <v>18.07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4.95</v>
      </c>
      <c r="L69" s="202">
        <v>278.36</v>
      </c>
      <c r="M69" s="202">
        <v>27.12</v>
      </c>
      <c r="N69" s="202">
        <v>35</v>
      </c>
      <c r="O69" s="202">
        <v>0</v>
      </c>
      <c r="P69" s="202">
        <v>37.119999999999997</v>
      </c>
      <c r="Q69" s="202">
        <v>2.73</v>
      </c>
      <c r="R69" s="202">
        <v>12.5</v>
      </c>
      <c r="S69" s="202">
        <v>7.57</v>
      </c>
      <c r="T69" s="202">
        <v>0</v>
      </c>
      <c r="U69" s="202">
        <v>20.57</v>
      </c>
      <c r="V69" s="202">
        <v>6.09</v>
      </c>
      <c r="W69" s="202">
        <v>9.92</v>
      </c>
      <c r="X69" s="202">
        <v>43.71</v>
      </c>
      <c r="Y69" s="202">
        <v>0</v>
      </c>
      <c r="Z69">
        <v>0</v>
      </c>
      <c r="AA69" s="202">
        <v>11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37.44</v>
      </c>
      <c r="AQ69" s="202">
        <v>26.58</v>
      </c>
      <c r="AR69" s="202">
        <v>17.05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4.74</v>
      </c>
      <c r="L70" s="202">
        <v>358.73</v>
      </c>
      <c r="M70" s="202">
        <v>27.12</v>
      </c>
      <c r="N70" s="202">
        <v>35</v>
      </c>
      <c r="O70" s="202">
        <v>0</v>
      </c>
      <c r="P70" s="202">
        <v>37.119999999999997</v>
      </c>
      <c r="Q70" s="202">
        <v>3.03</v>
      </c>
      <c r="R70" s="202">
        <v>12.5</v>
      </c>
      <c r="S70" s="202">
        <v>7.78</v>
      </c>
      <c r="T70" s="202">
        <v>0</v>
      </c>
      <c r="U70" s="202">
        <v>20.57</v>
      </c>
      <c r="V70" s="202">
        <v>6.13</v>
      </c>
      <c r="W70" s="202">
        <v>9.93</v>
      </c>
      <c r="X70" s="202">
        <v>43.71</v>
      </c>
      <c r="Y70" s="202">
        <v>0</v>
      </c>
      <c r="Z70">
        <v>0</v>
      </c>
      <c r="AA70" s="202">
        <v>11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37.44</v>
      </c>
      <c r="AQ70" s="202">
        <v>26.58</v>
      </c>
      <c r="AR70" s="202">
        <v>13.29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4.7699999999999996</v>
      </c>
      <c r="L71" s="202">
        <v>451.27</v>
      </c>
      <c r="M71" s="202">
        <v>27.12</v>
      </c>
      <c r="N71" s="202">
        <v>35</v>
      </c>
      <c r="O71" s="202">
        <v>0</v>
      </c>
      <c r="P71" s="202">
        <v>37.119999999999997</v>
      </c>
      <c r="Q71" s="202">
        <v>3.03</v>
      </c>
      <c r="R71" s="202">
        <v>12.5</v>
      </c>
      <c r="S71" s="202">
        <v>7.78</v>
      </c>
      <c r="T71" s="202">
        <v>0</v>
      </c>
      <c r="U71" s="202">
        <v>20.57</v>
      </c>
      <c r="V71" s="202">
        <v>6.13</v>
      </c>
      <c r="W71" s="202">
        <v>9.75</v>
      </c>
      <c r="X71" s="202">
        <v>43.71</v>
      </c>
      <c r="Y71" s="202">
        <v>0</v>
      </c>
      <c r="Z71">
        <v>0</v>
      </c>
      <c r="AA71" s="202">
        <v>11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37.44</v>
      </c>
      <c r="AQ71" s="202">
        <v>26.58</v>
      </c>
      <c r="AR71" s="202">
        <v>7.87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8.98</v>
      </c>
      <c r="L72" s="202">
        <v>526.16999999999996</v>
      </c>
      <c r="M72" s="202">
        <v>27.12</v>
      </c>
      <c r="N72" s="202">
        <v>35</v>
      </c>
      <c r="O72" s="202">
        <v>0</v>
      </c>
      <c r="P72" s="202">
        <v>37.119999999999997</v>
      </c>
      <c r="Q72" s="202">
        <v>3.03</v>
      </c>
      <c r="R72" s="202">
        <v>12.5</v>
      </c>
      <c r="S72" s="202">
        <v>7.78</v>
      </c>
      <c r="T72" s="202">
        <v>0</v>
      </c>
      <c r="U72" s="202">
        <v>20.57</v>
      </c>
      <c r="V72" s="202">
        <v>6.13</v>
      </c>
      <c r="W72" s="202">
        <v>9.75</v>
      </c>
      <c r="X72" s="202">
        <v>43.71</v>
      </c>
      <c r="Y72" s="202">
        <v>0</v>
      </c>
      <c r="Z72">
        <v>0</v>
      </c>
      <c r="AA72" s="202">
        <v>11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37.44</v>
      </c>
      <c r="AQ72" s="202">
        <v>26.58</v>
      </c>
      <c r="AR72" s="202">
        <v>4.1399999999999997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8.98</v>
      </c>
      <c r="L73" s="202">
        <v>527.34</v>
      </c>
      <c r="M73" s="202">
        <v>27.12</v>
      </c>
      <c r="N73" s="202">
        <v>35</v>
      </c>
      <c r="O73" s="202">
        <v>0</v>
      </c>
      <c r="P73" s="202">
        <v>37.119999999999997</v>
      </c>
      <c r="Q73" s="202">
        <v>3.03</v>
      </c>
      <c r="R73" s="202">
        <v>12.5</v>
      </c>
      <c r="S73" s="202">
        <v>7.78</v>
      </c>
      <c r="T73" s="202">
        <v>0</v>
      </c>
      <c r="U73" s="202">
        <v>20.57</v>
      </c>
      <c r="V73" s="202">
        <v>6.13</v>
      </c>
      <c r="W73" s="202">
        <v>9.75</v>
      </c>
      <c r="X73" s="202">
        <v>43.71</v>
      </c>
      <c r="Y73" s="202">
        <v>0</v>
      </c>
      <c r="Z73">
        <v>0</v>
      </c>
      <c r="AA73" s="202">
        <v>11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37.44</v>
      </c>
      <c r="AQ73" s="202">
        <v>26.58</v>
      </c>
      <c r="AR73" s="202">
        <v>1.97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8.98</v>
      </c>
      <c r="L74" s="202">
        <v>527.34</v>
      </c>
      <c r="M74" s="202">
        <v>27.12</v>
      </c>
      <c r="N74" s="202">
        <v>35</v>
      </c>
      <c r="O74" s="202">
        <v>0</v>
      </c>
      <c r="P74" s="202">
        <v>37.119999999999997</v>
      </c>
      <c r="Q74" s="202">
        <v>3.03</v>
      </c>
      <c r="R74" s="202">
        <v>12.5</v>
      </c>
      <c r="S74" s="202">
        <v>7.78</v>
      </c>
      <c r="T74" s="202">
        <v>0</v>
      </c>
      <c r="U74" s="202">
        <v>20.57</v>
      </c>
      <c r="V74" s="202">
        <v>6.13</v>
      </c>
      <c r="W74" s="202">
        <v>9.75</v>
      </c>
      <c r="X74" s="202">
        <v>43.71</v>
      </c>
      <c r="Y74" s="202">
        <v>0</v>
      </c>
      <c r="Z74">
        <v>0</v>
      </c>
      <c r="AA74" s="202">
        <v>11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37.44</v>
      </c>
      <c r="AQ74" s="202">
        <v>26.58</v>
      </c>
      <c r="AR74" s="202">
        <v>0.74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8.98</v>
      </c>
      <c r="L75" s="202">
        <v>527.34</v>
      </c>
      <c r="M75" s="202">
        <v>27.12</v>
      </c>
      <c r="N75" s="202">
        <v>35</v>
      </c>
      <c r="O75" s="202">
        <v>0</v>
      </c>
      <c r="P75" s="202">
        <v>37.119999999999997</v>
      </c>
      <c r="Q75" s="202">
        <v>3.03</v>
      </c>
      <c r="R75" s="202">
        <v>12.5</v>
      </c>
      <c r="S75" s="202">
        <v>7.78</v>
      </c>
      <c r="T75" s="202">
        <v>0</v>
      </c>
      <c r="U75" s="202">
        <v>20.57</v>
      </c>
      <c r="V75" s="202">
        <v>6.13</v>
      </c>
      <c r="W75" s="202">
        <v>9.75</v>
      </c>
      <c r="X75" s="202">
        <v>43.71</v>
      </c>
      <c r="Y75" s="202">
        <v>0</v>
      </c>
      <c r="Z75">
        <v>0</v>
      </c>
      <c r="AA75" s="202">
        <v>11.27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37.44</v>
      </c>
      <c r="AQ75" s="202">
        <v>26.58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8.98</v>
      </c>
      <c r="L76" s="202">
        <v>527.34</v>
      </c>
      <c r="M76" s="202">
        <v>27.12</v>
      </c>
      <c r="N76" s="202">
        <v>35</v>
      </c>
      <c r="O76" s="202">
        <v>0</v>
      </c>
      <c r="P76" s="202">
        <v>37.119999999999997</v>
      </c>
      <c r="Q76" s="202">
        <v>3.03</v>
      </c>
      <c r="R76" s="202">
        <v>12.5</v>
      </c>
      <c r="S76" s="202">
        <v>7.78</v>
      </c>
      <c r="T76" s="202">
        <v>0</v>
      </c>
      <c r="U76" s="202">
        <v>20.57</v>
      </c>
      <c r="V76" s="202">
        <v>6.13</v>
      </c>
      <c r="W76" s="202">
        <v>9.75</v>
      </c>
      <c r="X76" s="202">
        <v>43.71</v>
      </c>
      <c r="Y76" s="202">
        <v>0</v>
      </c>
      <c r="Z76">
        <v>0</v>
      </c>
      <c r="AA76" s="202">
        <v>11.27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37.44</v>
      </c>
      <c r="AQ76" s="202">
        <v>26.58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8.98</v>
      </c>
      <c r="L77" s="202">
        <v>527.34</v>
      </c>
      <c r="M77" s="202">
        <v>27.12</v>
      </c>
      <c r="N77" s="202">
        <v>35</v>
      </c>
      <c r="O77" s="202">
        <v>0</v>
      </c>
      <c r="P77" s="202">
        <v>37.119999999999997</v>
      </c>
      <c r="Q77" s="202">
        <v>3.03</v>
      </c>
      <c r="R77" s="202">
        <v>12.5</v>
      </c>
      <c r="S77" s="202">
        <v>7.78</v>
      </c>
      <c r="T77" s="202">
        <v>0</v>
      </c>
      <c r="U77" s="202">
        <v>20.57</v>
      </c>
      <c r="V77" s="202">
        <v>6.13</v>
      </c>
      <c r="W77" s="202">
        <v>9.75</v>
      </c>
      <c r="X77" s="202">
        <v>43.71</v>
      </c>
      <c r="Y77" s="202">
        <v>0</v>
      </c>
      <c r="Z77">
        <v>0</v>
      </c>
      <c r="AA77" s="202">
        <v>11.27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37.44</v>
      </c>
      <c r="AQ77" s="202">
        <v>26.58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8.98</v>
      </c>
      <c r="L78" s="202">
        <v>556.74</v>
      </c>
      <c r="M78" s="202">
        <v>27.12</v>
      </c>
      <c r="N78" s="202">
        <v>35</v>
      </c>
      <c r="O78" s="202">
        <v>0</v>
      </c>
      <c r="P78" s="202">
        <v>37.119999999999997</v>
      </c>
      <c r="Q78" s="202">
        <v>3.03</v>
      </c>
      <c r="R78" s="202">
        <v>12.5</v>
      </c>
      <c r="S78" s="202">
        <v>7.78</v>
      </c>
      <c r="T78" s="202">
        <v>0</v>
      </c>
      <c r="U78" s="202">
        <v>20.57</v>
      </c>
      <c r="V78" s="202">
        <v>6.13</v>
      </c>
      <c r="W78" s="202">
        <v>9.75</v>
      </c>
      <c r="X78" s="202">
        <v>43.71</v>
      </c>
      <c r="Y78" s="202">
        <v>0</v>
      </c>
      <c r="Z78">
        <v>0</v>
      </c>
      <c r="AA78" s="202">
        <v>11.27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37.44</v>
      </c>
      <c r="AQ78" s="202">
        <v>26.58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8.98</v>
      </c>
      <c r="L79" s="202">
        <v>556.74</v>
      </c>
      <c r="M79" s="202">
        <v>27.12</v>
      </c>
      <c r="N79" s="202">
        <v>35</v>
      </c>
      <c r="O79" s="202">
        <v>0</v>
      </c>
      <c r="P79" s="202">
        <v>37.119999999999997</v>
      </c>
      <c r="Q79" s="202">
        <v>3.03</v>
      </c>
      <c r="R79" s="202">
        <v>12.5</v>
      </c>
      <c r="S79" s="202">
        <v>7.78</v>
      </c>
      <c r="T79" s="202">
        <v>0</v>
      </c>
      <c r="U79" s="202">
        <v>20.57</v>
      </c>
      <c r="V79" s="202">
        <v>6.13</v>
      </c>
      <c r="W79" s="202">
        <v>9.75</v>
      </c>
      <c r="X79" s="202">
        <v>43.71</v>
      </c>
      <c r="Y79" s="202">
        <v>0</v>
      </c>
      <c r="Z79">
        <v>0</v>
      </c>
      <c r="AA79" s="202">
        <v>11.27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37.44</v>
      </c>
      <c r="AQ79" s="202">
        <v>26.58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8.98</v>
      </c>
      <c r="L80" s="202">
        <v>556.74</v>
      </c>
      <c r="M80" s="202">
        <v>27.12</v>
      </c>
      <c r="N80" s="202">
        <v>35</v>
      </c>
      <c r="O80" s="202">
        <v>0</v>
      </c>
      <c r="P80" s="202">
        <v>37.119999999999997</v>
      </c>
      <c r="Q80" s="202">
        <v>3.03</v>
      </c>
      <c r="R80" s="202">
        <v>12.5</v>
      </c>
      <c r="S80" s="202">
        <v>7.78</v>
      </c>
      <c r="T80" s="202">
        <v>0</v>
      </c>
      <c r="U80" s="202">
        <v>20.57</v>
      </c>
      <c r="V80" s="202">
        <v>6.13</v>
      </c>
      <c r="W80" s="202">
        <v>9.75</v>
      </c>
      <c r="X80" s="202">
        <v>43.71</v>
      </c>
      <c r="Y80" s="202">
        <v>0</v>
      </c>
      <c r="Z80">
        <v>0</v>
      </c>
      <c r="AA80" s="202">
        <v>11.27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37.44</v>
      </c>
      <c r="AQ80" s="202">
        <v>26.58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8.98</v>
      </c>
      <c r="L81" s="202">
        <v>467.8</v>
      </c>
      <c r="M81" s="202">
        <v>27.12</v>
      </c>
      <c r="N81" s="202">
        <v>35</v>
      </c>
      <c r="O81" s="202">
        <v>0</v>
      </c>
      <c r="P81" s="202">
        <v>37.119999999999997</v>
      </c>
      <c r="Q81" s="202">
        <v>3.03</v>
      </c>
      <c r="R81" s="202">
        <v>12.5</v>
      </c>
      <c r="S81" s="202">
        <v>7.78</v>
      </c>
      <c r="T81" s="202">
        <v>0</v>
      </c>
      <c r="U81" s="202">
        <v>20.57</v>
      </c>
      <c r="V81" s="202">
        <v>6.13</v>
      </c>
      <c r="W81" s="202">
        <v>9.75</v>
      </c>
      <c r="X81" s="202">
        <v>43.71</v>
      </c>
      <c r="Y81" s="202">
        <v>0</v>
      </c>
      <c r="Z81">
        <v>0</v>
      </c>
      <c r="AA81" s="202">
        <v>11.57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37.44</v>
      </c>
      <c r="AQ81" s="202">
        <v>26.58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8.98</v>
      </c>
      <c r="L82" s="202">
        <v>467.8</v>
      </c>
      <c r="M82" s="202">
        <v>27.12</v>
      </c>
      <c r="N82" s="202">
        <v>35</v>
      </c>
      <c r="O82" s="202">
        <v>0</v>
      </c>
      <c r="P82" s="202">
        <v>37.119999999999997</v>
      </c>
      <c r="Q82" s="202">
        <v>3.03</v>
      </c>
      <c r="R82" s="202">
        <v>12.5</v>
      </c>
      <c r="S82" s="202">
        <v>7.78</v>
      </c>
      <c r="T82" s="202">
        <v>0</v>
      </c>
      <c r="U82" s="202">
        <v>20.57</v>
      </c>
      <c r="V82" s="202">
        <v>6.13</v>
      </c>
      <c r="W82" s="202">
        <v>9.75</v>
      </c>
      <c r="X82" s="202">
        <v>43.71</v>
      </c>
      <c r="Y82" s="202">
        <v>0</v>
      </c>
      <c r="Z82">
        <v>0</v>
      </c>
      <c r="AA82" s="202">
        <v>11.57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37.44</v>
      </c>
      <c r="AQ82" s="202">
        <v>26.58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8.98</v>
      </c>
      <c r="L83" s="202">
        <v>467.8</v>
      </c>
      <c r="M83" s="202">
        <v>27.12</v>
      </c>
      <c r="N83" s="202">
        <v>35</v>
      </c>
      <c r="O83" s="202">
        <v>0</v>
      </c>
      <c r="P83" s="202">
        <v>37.119999999999997</v>
      </c>
      <c r="Q83" s="202">
        <v>3.03</v>
      </c>
      <c r="R83" s="202">
        <v>12.5</v>
      </c>
      <c r="S83" s="202">
        <v>7.78</v>
      </c>
      <c r="T83" s="202">
        <v>0</v>
      </c>
      <c r="U83" s="202">
        <v>20.57</v>
      </c>
      <c r="V83" s="202">
        <v>6.13</v>
      </c>
      <c r="W83" s="202">
        <v>9.75</v>
      </c>
      <c r="X83" s="202">
        <v>43.71</v>
      </c>
      <c r="Y83" s="202">
        <v>0</v>
      </c>
      <c r="Z83">
        <v>0</v>
      </c>
      <c r="AA83" s="202">
        <v>11.57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37.83</v>
      </c>
      <c r="AQ83" s="202">
        <v>26.58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4.95</v>
      </c>
      <c r="L84" s="202">
        <v>467.8</v>
      </c>
      <c r="M84" s="202">
        <v>27.12</v>
      </c>
      <c r="N84" s="202">
        <v>35</v>
      </c>
      <c r="O84" s="202">
        <v>0</v>
      </c>
      <c r="P84" s="202">
        <v>37.119999999999997</v>
      </c>
      <c r="Q84" s="202">
        <v>3.03</v>
      </c>
      <c r="R84" s="202">
        <v>12.5</v>
      </c>
      <c r="S84" s="202">
        <v>7.78</v>
      </c>
      <c r="T84" s="202">
        <v>0</v>
      </c>
      <c r="U84" s="202">
        <v>20.57</v>
      </c>
      <c r="V84" s="202">
        <v>6.13</v>
      </c>
      <c r="W84" s="202">
        <v>9.75</v>
      </c>
      <c r="X84" s="202">
        <v>43.71</v>
      </c>
      <c r="Y84" s="202">
        <v>0</v>
      </c>
      <c r="Z84">
        <v>0</v>
      </c>
      <c r="AA84" s="202">
        <v>11.57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37.83</v>
      </c>
      <c r="AQ84" s="202">
        <v>26.58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4.95</v>
      </c>
      <c r="L85" s="202">
        <v>565.77</v>
      </c>
      <c r="M85" s="202">
        <v>27.12</v>
      </c>
      <c r="N85" s="202">
        <v>35</v>
      </c>
      <c r="O85" s="202">
        <v>0</v>
      </c>
      <c r="P85" s="202">
        <v>37.119999999999997</v>
      </c>
      <c r="Q85" s="202">
        <v>3.03</v>
      </c>
      <c r="R85" s="202">
        <v>12.5</v>
      </c>
      <c r="S85" s="202">
        <v>7.78</v>
      </c>
      <c r="T85" s="202">
        <v>0</v>
      </c>
      <c r="U85" s="202">
        <v>20.57</v>
      </c>
      <c r="V85" s="202">
        <v>6.13</v>
      </c>
      <c r="W85" s="202">
        <v>9.75</v>
      </c>
      <c r="X85" s="202">
        <v>43.71</v>
      </c>
      <c r="Y85" s="202">
        <v>0</v>
      </c>
      <c r="Z85">
        <v>0</v>
      </c>
      <c r="AA85" s="202">
        <v>11.57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37.44</v>
      </c>
      <c r="AQ85" s="202">
        <v>26.58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4.95</v>
      </c>
      <c r="L86" s="202">
        <v>556.41</v>
      </c>
      <c r="M86" s="202">
        <v>27.12</v>
      </c>
      <c r="N86" s="202">
        <v>35</v>
      </c>
      <c r="O86" s="202">
        <v>0</v>
      </c>
      <c r="P86" s="202">
        <v>37.119999999999997</v>
      </c>
      <c r="Q86" s="202">
        <v>3.03</v>
      </c>
      <c r="R86" s="202">
        <v>12.5</v>
      </c>
      <c r="S86" s="202">
        <v>7.78</v>
      </c>
      <c r="T86" s="202">
        <v>0</v>
      </c>
      <c r="U86" s="202">
        <v>20.57</v>
      </c>
      <c r="V86" s="202">
        <v>6.13</v>
      </c>
      <c r="W86" s="202">
        <v>9.75</v>
      </c>
      <c r="X86" s="202">
        <v>43.71</v>
      </c>
      <c r="Y86" s="202">
        <v>0</v>
      </c>
      <c r="Z86">
        <v>0</v>
      </c>
      <c r="AA86" s="202">
        <v>11.57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37.44</v>
      </c>
      <c r="AQ86" s="202">
        <v>26.58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4.83</v>
      </c>
      <c r="L87" s="202">
        <v>448.75</v>
      </c>
      <c r="M87" s="202">
        <v>27.12</v>
      </c>
      <c r="N87" s="202">
        <v>35</v>
      </c>
      <c r="O87" s="202">
        <v>0</v>
      </c>
      <c r="P87" s="202">
        <v>37.119999999999997</v>
      </c>
      <c r="Q87" s="202">
        <v>3.15</v>
      </c>
      <c r="R87" s="202">
        <v>12.5</v>
      </c>
      <c r="S87" s="202">
        <v>8.0299999999999994</v>
      </c>
      <c r="T87" s="202">
        <v>0</v>
      </c>
      <c r="U87" s="202">
        <v>20.57</v>
      </c>
      <c r="V87" s="202">
        <v>6.13</v>
      </c>
      <c r="W87" s="202">
        <v>9.75</v>
      </c>
      <c r="X87" s="202">
        <v>43.71</v>
      </c>
      <c r="Y87" s="202">
        <v>0</v>
      </c>
      <c r="Z87">
        <v>0</v>
      </c>
      <c r="AA87" s="202">
        <v>11.57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37.44</v>
      </c>
      <c r="AQ87" s="202">
        <v>26.58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4.76</v>
      </c>
      <c r="L88" s="202">
        <v>385.33</v>
      </c>
      <c r="M88" s="202">
        <v>27.12</v>
      </c>
      <c r="N88" s="202">
        <v>35</v>
      </c>
      <c r="O88" s="202">
        <v>0</v>
      </c>
      <c r="P88" s="202">
        <v>37.119999999999997</v>
      </c>
      <c r="Q88" s="202">
        <v>3.03</v>
      </c>
      <c r="R88" s="202">
        <v>12.5</v>
      </c>
      <c r="S88" s="202">
        <v>7.78</v>
      </c>
      <c r="T88" s="202">
        <v>0</v>
      </c>
      <c r="U88" s="202">
        <v>20.57</v>
      </c>
      <c r="V88" s="202">
        <v>6.13</v>
      </c>
      <c r="W88" s="202">
        <v>9.75</v>
      </c>
      <c r="X88" s="202">
        <v>43.71</v>
      </c>
      <c r="Y88" s="202">
        <v>0</v>
      </c>
      <c r="Z88">
        <v>0</v>
      </c>
      <c r="AA88" s="202">
        <v>11.57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37.44</v>
      </c>
      <c r="AQ88" s="202">
        <v>26.58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</v>
      </c>
      <c r="L89" s="202">
        <v>385.33</v>
      </c>
      <c r="M89" s="202">
        <v>27.12</v>
      </c>
      <c r="N89" s="202">
        <v>35</v>
      </c>
      <c r="O89" s="202">
        <v>0</v>
      </c>
      <c r="P89" s="202">
        <v>37.119999999999997</v>
      </c>
      <c r="Q89" s="202">
        <v>2.96</v>
      </c>
      <c r="R89" s="202">
        <v>12.19</v>
      </c>
      <c r="S89" s="202">
        <v>7.59</v>
      </c>
      <c r="T89" s="202">
        <v>0</v>
      </c>
      <c r="U89" s="202">
        <v>20.57</v>
      </c>
      <c r="V89" s="202">
        <v>5.92</v>
      </c>
      <c r="W89" s="202">
        <v>9.48</v>
      </c>
      <c r="X89" s="202">
        <v>42.5</v>
      </c>
      <c r="Y89" s="202">
        <v>0</v>
      </c>
      <c r="Z89">
        <v>0</v>
      </c>
      <c r="AA89" s="202">
        <v>11.57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36.380000000000003</v>
      </c>
      <c r="AQ89" s="202">
        <v>25.94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4.6900000000000004</v>
      </c>
      <c r="L90" s="202">
        <v>368.2</v>
      </c>
      <c r="M90" s="202">
        <v>27.12</v>
      </c>
      <c r="N90" s="202">
        <v>35</v>
      </c>
      <c r="O90" s="202">
        <v>0</v>
      </c>
      <c r="P90" s="202">
        <v>37.119999999999997</v>
      </c>
      <c r="Q90" s="202">
        <v>2.96</v>
      </c>
      <c r="R90" s="202">
        <v>12.19</v>
      </c>
      <c r="S90" s="202">
        <v>7.59</v>
      </c>
      <c r="T90" s="202">
        <v>0</v>
      </c>
      <c r="U90" s="202">
        <v>20.57</v>
      </c>
      <c r="V90" s="202">
        <v>5.92</v>
      </c>
      <c r="W90" s="202">
        <v>9.48</v>
      </c>
      <c r="X90" s="202">
        <v>42.5</v>
      </c>
      <c r="Y90" s="202">
        <v>0</v>
      </c>
      <c r="Z90">
        <v>0</v>
      </c>
      <c r="AA90" s="202">
        <v>11.57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36.380000000000003</v>
      </c>
      <c r="AQ90" s="202">
        <v>25.94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5.01</v>
      </c>
      <c r="L91" s="202">
        <v>308</v>
      </c>
      <c r="M91" s="202">
        <v>27.12</v>
      </c>
      <c r="N91" s="202">
        <v>35</v>
      </c>
      <c r="O91" s="202">
        <v>0</v>
      </c>
      <c r="P91" s="202">
        <v>37.119999999999997</v>
      </c>
      <c r="Q91" s="202">
        <v>2.04</v>
      </c>
      <c r="R91" s="202">
        <v>7.13</v>
      </c>
      <c r="S91" s="202">
        <v>4.2699999999999996</v>
      </c>
      <c r="T91" s="202">
        <v>0</v>
      </c>
      <c r="U91" s="202">
        <v>20.57</v>
      </c>
      <c r="V91" s="202">
        <v>3.5</v>
      </c>
      <c r="W91" s="202">
        <v>5.46</v>
      </c>
      <c r="X91" s="202">
        <v>24.41</v>
      </c>
      <c r="Y91" s="202">
        <v>0</v>
      </c>
      <c r="Z91">
        <v>0</v>
      </c>
      <c r="AA91" s="202">
        <v>11.57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19.21</v>
      </c>
      <c r="AQ91" s="202">
        <v>15.01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5.01</v>
      </c>
      <c r="L92" s="202">
        <v>308</v>
      </c>
      <c r="M92" s="202">
        <v>27.12</v>
      </c>
      <c r="N92" s="202">
        <v>35</v>
      </c>
      <c r="O92" s="202">
        <v>0</v>
      </c>
      <c r="P92" s="202">
        <v>37.119999999999997</v>
      </c>
      <c r="Q92" s="202">
        <v>1.66</v>
      </c>
      <c r="R92" s="202">
        <v>6.87</v>
      </c>
      <c r="S92" s="202">
        <v>4.2699999999999996</v>
      </c>
      <c r="T92" s="202">
        <v>0</v>
      </c>
      <c r="U92" s="202">
        <v>20.57</v>
      </c>
      <c r="V92" s="202">
        <v>3.43</v>
      </c>
      <c r="W92" s="202">
        <v>5.46</v>
      </c>
      <c r="X92" s="202">
        <v>24.04</v>
      </c>
      <c r="Y92" s="202">
        <v>0</v>
      </c>
      <c r="Z92">
        <v>0</v>
      </c>
      <c r="AA92" s="202">
        <v>11.57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19.21</v>
      </c>
      <c r="AQ92" s="202">
        <v>15.01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5.01</v>
      </c>
      <c r="L93" s="202">
        <v>308</v>
      </c>
      <c r="M93" s="202">
        <v>27.12</v>
      </c>
      <c r="N93" s="202">
        <v>35</v>
      </c>
      <c r="O93" s="202">
        <v>0</v>
      </c>
      <c r="P93" s="202">
        <v>37.119999999999997</v>
      </c>
      <c r="Q93" s="202">
        <v>1.66</v>
      </c>
      <c r="R93" s="202">
        <v>6.87</v>
      </c>
      <c r="S93" s="202">
        <v>4.2699999999999996</v>
      </c>
      <c r="T93" s="202">
        <v>0</v>
      </c>
      <c r="U93" s="202">
        <v>20.57</v>
      </c>
      <c r="V93" s="202">
        <v>3.43</v>
      </c>
      <c r="W93" s="202">
        <v>5.46</v>
      </c>
      <c r="X93" s="202">
        <v>24.04</v>
      </c>
      <c r="Y93" s="202">
        <v>0</v>
      </c>
      <c r="Z93">
        <v>0</v>
      </c>
      <c r="AA93" s="202">
        <v>11.57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19.21</v>
      </c>
      <c r="AQ93" s="202">
        <v>15.01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5.01</v>
      </c>
      <c r="L94" s="202">
        <v>308</v>
      </c>
      <c r="M94" s="202">
        <v>27.12</v>
      </c>
      <c r="N94" s="202">
        <v>35</v>
      </c>
      <c r="O94" s="202">
        <v>0</v>
      </c>
      <c r="P94" s="202">
        <v>37.119999999999997</v>
      </c>
      <c r="Q94" s="202">
        <v>1.66</v>
      </c>
      <c r="R94" s="202">
        <v>6.87</v>
      </c>
      <c r="S94" s="202">
        <v>4.2699999999999996</v>
      </c>
      <c r="T94" s="202">
        <v>0</v>
      </c>
      <c r="U94" s="202">
        <v>20.57</v>
      </c>
      <c r="V94" s="202">
        <v>3.43</v>
      </c>
      <c r="W94" s="202">
        <v>5.46</v>
      </c>
      <c r="X94" s="202">
        <v>24.04</v>
      </c>
      <c r="Y94" s="202">
        <v>0</v>
      </c>
      <c r="Z94">
        <v>0</v>
      </c>
      <c r="AA94" s="202">
        <v>11.57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19.21</v>
      </c>
      <c r="AQ94" s="202">
        <v>15.01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5.01</v>
      </c>
      <c r="L95" s="202">
        <v>308</v>
      </c>
      <c r="M95" s="202">
        <v>27.12</v>
      </c>
      <c r="N95" s="202">
        <v>35</v>
      </c>
      <c r="O95" s="202">
        <v>0</v>
      </c>
      <c r="P95" s="202">
        <v>37.119999999999997</v>
      </c>
      <c r="Q95" s="202">
        <v>1.66</v>
      </c>
      <c r="R95" s="202">
        <v>6.87</v>
      </c>
      <c r="S95" s="202">
        <v>4.2699999999999996</v>
      </c>
      <c r="T95" s="202">
        <v>0</v>
      </c>
      <c r="U95" s="202">
        <v>20.57</v>
      </c>
      <c r="V95" s="202">
        <v>3.43</v>
      </c>
      <c r="W95" s="202">
        <v>5.46</v>
      </c>
      <c r="X95" s="202">
        <v>24.04</v>
      </c>
      <c r="Y95" s="202">
        <v>0</v>
      </c>
      <c r="Z95">
        <v>0</v>
      </c>
      <c r="AA95" s="202">
        <v>11.57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19.21</v>
      </c>
      <c r="AQ95" s="202">
        <v>18.22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5.01</v>
      </c>
      <c r="L96" s="202">
        <v>308</v>
      </c>
      <c r="M96" s="202">
        <v>27.12</v>
      </c>
      <c r="N96" s="202">
        <v>35</v>
      </c>
      <c r="O96" s="202">
        <v>0</v>
      </c>
      <c r="P96" s="202">
        <v>37.119999999999997</v>
      </c>
      <c r="Q96" s="202">
        <v>1.66</v>
      </c>
      <c r="R96" s="202">
        <v>6.87</v>
      </c>
      <c r="S96" s="202">
        <v>4.2699999999999996</v>
      </c>
      <c r="T96" s="202">
        <v>0</v>
      </c>
      <c r="U96" s="202">
        <v>20.57</v>
      </c>
      <c r="V96" s="202">
        <v>3.43</v>
      </c>
      <c r="W96" s="202">
        <v>5.46</v>
      </c>
      <c r="X96" s="202">
        <v>24.04</v>
      </c>
      <c r="Y96" s="202">
        <v>0</v>
      </c>
      <c r="Z96">
        <v>0</v>
      </c>
      <c r="AA96" s="202">
        <v>11.57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19.21</v>
      </c>
      <c r="AQ96" s="202">
        <v>18.22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5.01</v>
      </c>
      <c r="L97" s="202">
        <v>308</v>
      </c>
      <c r="M97" s="202">
        <v>27.12</v>
      </c>
      <c r="N97" s="202">
        <v>35</v>
      </c>
      <c r="O97" s="202">
        <v>0</v>
      </c>
      <c r="P97" s="202">
        <v>37.119999999999997</v>
      </c>
      <c r="Q97" s="202">
        <v>1.66</v>
      </c>
      <c r="R97" s="202">
        <v>6.87</v>
      </c>
      <c r="S97" s="202">
        <v>4.2699999999999996</v>
      </c>
      <c r="T97" s="202">
        <v>0</v>
      </c>
      <c r="U97" s="202">
        <v>20.57</v>
      </c>
      <c r="V97" s="202">
        <v>3.41</v>
      </c>
      <c r="W97" s="202">
        <v>5.46</v>
      </c>
      <c r="X97" s="202">
        <v>24.04</v>
      </c>
      <c r="Y97" s="202">
        <v>0</v>
      </c>
      <c r="Z97">
        <v>0</v>
      </c>
      <c r="AA97" s="202">
        <v>11.57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19.21</v>
      </c>
      <c r="AQ97" s="202">
        <v>18.22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5.01</v>
      </c>
      <c r="L98" s="202">
        <v>308</v>
      </c>
      <c r="M98" s="202">
        <v>27.12</v>
      </c>
      <c r="N98" s="202">
        <v>35</v>
      </c>
      <c r="O98" s="202">
        <v>0</v>
      </c>
      <c r="P98" s="202">
        <v>37.119999999999997</v>
      </c>
      <c r="Q98" s="202">
        <v>1.66</v>
      </c>
      <c r="R98" s="202">
        <v>6.87</v>
      </c>
      <c r="S98" s="202">
        <v>4.2699999999999996</v>
      </c>
      <c r="T98" s="202">
        <v>0</v>
      </c>
      <c r="U98" s="202">
        <v>20.57</v>
      </c>
      <c r="V98" s="202">
        <v>3.41</v>
      </c>
      <c r="W98" s="202">
        <v>5.46</v>
      </c>
      <c r="X98" s="202">
        <v>24.04</v>
      </c>
      <c r="Y98" s="202">
        <v>0</v>
      </c>
      <c r="Z98">
        <v>0</v>
      </c>
      <c r="AA98" s="202">
        <v>11.57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19.21</v>
      </c>
      <c r="AQ98" s="202">
        <v>18.22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0.14551750000000008</v>
      </c>
      <c r="L99">
        <f t="shared" si="0"/>
        <v>8.9540900000000008</v>
      </c>
      <c r="M99">
        <f t="shared" si="0"/>
        <v>0.60183749999999858</v>
      </c>
      <c r="N99">
        <f t="shared" si="0"/>
        <v>0.83974499999999996</v>
      </c>
      <c r="O99">
        <f t="shared" si="0"/>
        <v>0</v>
      </c>
      <c r="P99">
        <f t="shared" si="0"/>
        <v>0.80731249999999855</v>
      </c>
      <c r="Q99">
        <f t="shared" si="0"/>
        <v>5.6182499999999989E-2</v>
      </c>
      <c r="R99">
        <f t="shared" si="0"/>
        <v>0.22528000000000009</v>
      </c>
      <c r="S99">
        <f t="shared" si="0"/>
        <v>0.14454499999999973</v>
      </c>
      <c r="T99">
        <f t="shared" si="0"/>
        <v>0</v>
      </c>
      <c r="U99">
        <f t="shared" si="0"/>
        <v>0.53494999999999993</v>
      </c>
      <c r="V99">
        <f t="shared" si="0"/>
        <v>0.114035</v>
      </c>
      <c r="W99">
        <f t="shared" si="0"/>
        <v>0.18792500000000001</v>
      </c>
      <c r="X99">
        <f t="shared" si="0"/>
        <v>0.8334250000000003</v>
      </c>
      <c r="Y99">
        <f t="shared" si="0"/>
        <v>0</v>
      </c>
      <c r="Z99">
        <f t="shared" si="0"/>
        <v>0</v>
      </c>
      <c r="AA99">
        <f t="shared" si="0"/>
        <v>0.27332999999999991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0.66595000000000071</v>
      </c>
      <c r="AQ99">
        <f t="shared" si="0"/>
        <v>0.53210499999999972</v>
      </c>
      <c r="AR99">
        <f t="shared" si="0"/>
        <v>0.2232100000000001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1.93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1.93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1.93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1.93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1.93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1.93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1.93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1.93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1.93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1.93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1.88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1.88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1.93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1.93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1.93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1.93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1.93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1.93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1.93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1.93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1.93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1.93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1.93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1.93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1.93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1.93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1.93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1.93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1.93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1.93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1.93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1.93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1.93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1.93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1.93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1.88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1.88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1.88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1.88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1.88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1.88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1.88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1.88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1.88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1.88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1.88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1.88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1.83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1.83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1.83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1.83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1.83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1.83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1.83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1.83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1.83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1.83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1.83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1.83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1.83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1.83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1.83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1.83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1.83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1.83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1.83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1.83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1.88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1.88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1.88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1.88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1.88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1.88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4.5570000000000027E-2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544</v>
      </c>
      <c r="D2" t="s">
        <v>544</v>
      </c>
      <c r="E2" t="s">
        <v>544</v>
      </c>
      <c r="F2" t="s">
        <v>544</v>
      </c>
      <c r="G2" t="s">
        <v>544</v>
      </c>
      <c r="H2" t="s">
        <v>544</v>
      </c>
      <c r="I2" t="s">
        <v>544</v>
      </c>
      <c r="J2" t="s">
        <v>544</v>
      </c>
      <c r="K2" t="s">
        <v>544</v>
      </c>
      <c r="L2" t="s">
        <v>544</v>
      </c>
      <c r="M2" t="s">
        <v>544</v>
      </c>
      <c r="N2" t="s">
        <v>544</v>
      </c>
      <c r="O2" t="s">
        <v>544</v>
      </c>
      <c r="P2" t="s">
        <v>544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38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38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38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38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38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37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37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37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37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37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37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37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37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37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37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37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37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37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37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37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0.92100000000000004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19.690000000000001</v>
      </c>
      <c r="E3" s="202">
        <v>0</v>
      </c>
      <c r="F3" s="202">
        <v>0</v>
      </c>
      <c r="G3" s="202">
        <v>24.61</v>
      </c>
      <c r="H3" s="202">
        <v>0</v>
      </c>
      <c r="I3" s="202">
        <v>10.35</v>
      </c>
      <c r="J3" s="202">
        <v>30.33</v>
      </c>
      <c r="K3" s="202">
        <v>239.66</v>
      </c>
      <c r="L3" s="202">
        <v>4.53</v>
      </c>
      <c r="M3" s="202">
        <v>30.07</v>
      </c>
      <c r="N3" s="202">
        <v>24.61</v>
      </c>
      <c r="O3" s="202">
        <v>34.75</v>
      </c>
      <c r="P3" s="202">
        <v>11.75</v>
      </c>
      <c r="Q3" s="202">
        <v>2.13</v>
      </c>
      <c r="R3" s="202">
        <v>8.7899999999999991</v>
      </c>
      <c r="S3" s="202">
        <v>5.64</v>
      </c>
      <c r="T3" s="202">
        <v>0</v>
      </c>
      <c r="U3" s="202">
        <v>2.09</v>
      </c>
      <c r="V3" s="202">
        <v>4.03</v>
      </c>
      <c r="W3" s="202">
        <v>6.89</v>
      </c>
      <c r="X3" s="202">
        <v>30.93</v>
      </c>
      <c r="Y3" s="202">
        <v>0</v>
      </c>
      <c r="Z3" s="202">
        <v>32.5</v>
      </c>
      <c r="AA3" s="202">
        <v>14.02</v>
      </c>
      <c r="AB3" s="202">
        <v>0</v>
      </c>
      <c r="AC3" s="202">
        <v>18.690000000000001</v>
      </c>
      <c r="AD3" s="202">
        <v>0</v>
      </c>
      <c r="AE3" s="202">
        <v>0</v>
      </c>
      <c r="AF3" s="202">
        <v>0</v>
      </c>
      <c r="AG3" s="202">
        <v>0</v>
      </c>
      <c r="AH3" s="202">
        <v>36.78</v>
      </c>
      <c r="AI3" s="202">
        <v>0</v>
      </c>
      <c r="AJ3" s="202">
        <v>25.46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19.690000000000001</v>
      </c>
      <c r="E4" s="202">
        <v>0</v>
      </c>
      <c r="F4" s="202">
        <v>0</v>
      </c>
      <c r="G4" s="202">
        <v>24.61</v>
      </c>
      <c r="H4" s="202">
        <v>0</v>
      </c>
      <c r="I4" s="202">
        <v>10.35</v>
      </c>
      <c r="J4" s="202">
        <v>30.33</v>
      </c>
      <c r="K4" s="202">
        <v>239.66</v>
      </c>
      <c r="L4" s="202">
        <v>4.53</v>
      </c>
      <c r="M4" s="202">
        <v>30.07</v>
      </c>
      <c r="N4" s="202">
        <v>24.61</v>
      </c>
      <c r="O4" s="202">
        <v>34.75</v>
      </c>
      <c r="P4" s="202">
        <v>11.75</v>
      </c>
      <c r="Q4" s="202">
        <v>2.13</v>
      </c>
      <c r="R4" s="202">
        <v>8.7899999999999991</v>
      </c>
      <c r="S4" s="202">
        <v>5.64</v>
      </c>
      <c r="T4" s="202">
        <v>0</v>
      </c>
      <c r="U4" s="202">
        <v>2.15</v>
      </c>
      <c r="V4" s="202">
        <v>4.34</v>
      </c>
      <c r="W4" s="202">
        <v>6.89</v>
      </c>
      <c r="X4" s="202">
        <v>30.93</v>
      </c>
      <c r="Y4" s="202">
        <v>0</v>
      </c>
      <c r="Z4" s="202">
        <v>32.5</v>
      </c>
      <c r="AA4" s="202">
        <v>14.02</v>
      </c>
      <c r="AB4" s="202">
        <v>0</v>
      </c>
      <c r="AC4" s="202">
        <v>18.690000000000001</v>
      </c>
      <c r="AD4" s="202">
        <v>0</v>
      </c>
      <c r="AE4" s="202">
        <v>0</v>
      </c>
      <c r="AF4" s="202">
        <v>0</v>
      </c>
      <c r="AG4" s="202">
        <v>0</v>
      </c>
      <c r="AH4" s="202">
        <v>36.78</v>
      </c>
      <c r="AI4" s="202">
        <v>0</v>
      </c>
      <c r="AJ4" s="202">
        <v>25.46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19.690000000000001</v>
      </c>
      <c r="E5" s="202">
        <v>0</v>
      </c>
      <c r="F5" s="202">
        <v>0</v>
      </c>
      <c r="G5" s="202">
        <v>24.61</v>
      </c>
      <c r="H5" s="202">
        <v>0</v>
      </c>
      <c r="I5" s="202">
        <v>10.35</v>
      </c>
      <c r="J5" s="202">
        <v>30.33</v>
      </c>
      <c r="K5" s="202">
        <v>239.66</v>
      </c>
      <c r="L5" s="202">
        <v>4.53</v>
      </c>
      <c r="M5" s="202">
        <v>30.07</v>
      </c>
      <c r="N5" s="202">
        <v>24.61</v>
      </c>
      <c r="O5" s="202">
        <v>34.75</v>
      </c>
      <c r="P5" s="202">
        <v>11.75</v>
      </c>
      <c r="Q5" s="202">
        <v>2.13</v>
      </c>
      <c r="R5" s="202">
        <v>8.7899999999999991</v>
      </c>
      <c r="S5" s="202">
        <v>5.64</v>
      </c>
      <c r="T5" s="202">
        <v>0</v>
      </c>
      <c r="U5" s="202">
        <v>2.2200000000000002</v>
      </c>
      <c r="V5" s="202">
        <v>4.34</v>
      </c>
      <c r="W5" s="202">
        <v>6.89</v>
      </c>
      <c r="X5" s="202">
        <v>30.93</v>
      </c>
      <c r="Y5" s="202">
        <v>0</v>
      </c>
      <c r="Z5" s="202">
        <v>32.5</v>
      </c>
      <c r="AA5" s="202">
        <v>14.02</v>
      </c>
      <c r="AB5" s="202">
        <v>0</v>
      </c>
      <c r="AC5" s="202">
        <v>18.690000000000001</v>
      </c>
      <c r="AD5" s="202">
        <v>0</v>
      </c>
      <c r="AE5" s="202">
        <v>0</v>
      </c>
      <c r="AF5" s="202">
        <v>0</v>
      </c>
      <c r="AG5" s="202">
        <v>0</v>
      </c>
      <c r="AH5" s="202">
        <v>36.78</v>
      </c>
      <c r="AI5" s="202">
        <v>0</v>
      </c>
      <c r="AJ5" s="202">
        <v>25.46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19.690000000000001</v>
      </c>
      <c r="E6" s="202">
        <v>0</v>
      </c>
      <c r="F6" s="202">
        <v>0</v>
      </c>
      <c r="G6" s="202">
        <v>24.61</v>
      </c>
      <c r="H6" s="202">
        <v>0</v>
      </c>
      <c r="I6" s="202">
        <v>10.35</v>
      </c>
      <c r="J6" s="202">
        <v>30.33</v>
      </c>
      <c r="K6" s="202">
        <v>239.66</v>
      </c>
      <c r="L6" s="202">
        <v>4.53</v>
      </c>
      <c r="M6" s="202">
        <v>30.07</v>
      </c>
      <c r="N6" s="202">
        <v>24.61</v>
      </c>
      <c r="O6" s="202">
        <v>34.75</v>
      </c>
      <c r="P6" s="202">
        <v>11.75</v>
      </c>
      <c r="Q6" s="202">
        <v>2.13</v>
      </c>
      <c r="R6" s="202">
        <v>8.7899999999999991</v>
      </c>
      <c r="S6" s="202">
        <v>5.64</v>
      </c>
      <c r="T6" s="202">
        <v>0</v>
      </c>
      <c r="U6" s="202">
        <v>2.2799999999999998</v>
      </c>
      <c r="V6" s="202">
        <v>4.34</v>
      </c>
      <c r="W6" s="202">
        <v>6.89</v>
      </c>
      <c r="X6" s="202">
        <v>30.93</v>
      </c>
      <c r="Y6" s="202">
        <v>0</v>
      </c>
      <c r="Z6" s="202">
        <v>32.5</v>
      </c>
      <c r="AA6" s="202">
        <v>14.02</v>
      </c>
      <c r="AB6" s="202">
        <v>0</v>
      </c>
      <c r="AC6" s="202">
        <v>18.690000000000001</v>
      </c>
      <c r="AD6" s="202">
        <v>0</v>
      </c>
      <c r="AE6" s="202">
        <v>0</v>
      </c>
      <c r="AF6" s="202">
        <v>0</v>
      </c>
      <c r="AG6" s="202">
        <v>0</v>
      </c>
      <c r="AH6" s="202">
        <v>36.78</v>
      </c>
      <c r="AI6" s="202">
        <v>0</v>
      </c>
      <c r="AJ6" s="202">
        <v>25.46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19.690000000000001</v>
      </c>
      <c r="E7" s="202">
        <v>0</v>
      </c>
      <c r="F7" s="202">
        <v>0</v>
      </c>
      <c r="G7" s="202">
        <v>24.61</v>
      </c>
      <c r="H7" s="202">
        <v>0</v>
      </c>
      <c r="I7" s="202">
        <v>10.35</v>
      </c>
      <c r="J7" s="202">
        <v>30.33</v>
      </c>
      <c r="K7" s="202">
        <v>239.66</v>
      </c>
      <c r="L7" s="202">
        <v>4.53</v>
      </c>
      <c r="M7" s="202">
        <v>30.07</v>
      </c>
      <c r="N7" s="202">
        <v>24.61</v>
      </c>
      <c r="O7" s="202">
        <v>34.75</v>
      </c>
      <c r="P7" s="202">
        <v>11.75</v>
      </c>
      <c r="Q7" s="202">
        <v>2.13</v>
      </c>
      <c r="R7" s="202">
        <v>8.7899999999999991</v>
      </c>
      <c r="S7" s="202">
        <v>5.64</v>
      </c>
      <c r="T7" s="202">
        <v>0</v>
      </c>
      <c r="U7" s="202">
        <v>2.35</v>
      </c>
      <c r="V7" s="202">
        <v>4.34</v>
      </c>
      <c r="W7" s="202">
        <v>6.89</v>
      </c>
      <c r="X7" s="202">
        <v>29.65</v>
      </c>
      <c r="Y7" s="202">
        <v>0</v>
      </c>
      <c r="Z7" s="202">
        <v>32.5</v>
      </c>
      <c r="AA7" s="202">
        <v>14.02</v>
      </c>
      <c r="AB7" s="202">
        <v>0</v>
      </c>
      <c r="AC7" s="202">
        <v>18.690000000000001</v>
      </c>
      <c r="AD7" s="202">
        <v>0</v>
      </c>
      <c r="AE7" s="202">
        <v>0</v>
      </c>
      <c r="AF7" s="202">
        <v>0</v>
      </c>
      <c r="AG7" s="202">
        <v>0</v>
      </c>
      <c r="AH7" s="202">
        <v>36.78</v>
      </c>
      <c r="AI7" s="202">
        <v>0</v>
      </c>
      <c r="AJ7" s="202">
        <v>25.46</v>
      </c>
      <c r="AK7" s="202">
        <v>99.61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19.690000000000001</v>
      </c>
      <c r="E8" s="202">
        <v>0</v>
      </c>
      <c r="F8" s="202">
        <v>0</v>
      </c>
      <c r="G8" s="202">
        <v>24.61</v>
      </c>
      <c r="H8" s="202">
        <v>0</v>
      </c>
      <c r="I8" s="202">
        <v>10.35</v>
      </c>
      <c r="J8" s="202">
        <v>30.33</v>
      </c>
      <c r="K8" s="202">
        <v>239.66</v>
      </c>
      <c r="L8" s="202">
        <v>4.53</v>
      </c>
      <c r="M8" s="202">
        <v>30.07</v>
      </c>
      <c r="N8" s="202">
        <v>24.61</v>
      </c>
      <c r="O8" s="202">
        <v>34.75</v>
      </c>
      <c r="P8" s="202">
        <v>11.75</v>
      </c>
      <c r="Q8" s="202">
        <v>2.13</v>
      </c>
      <c r="R8" s="202">
        <v>8.7899999999999991</v>
      </c>
      <c r="S8" s="202">
        <v>5.64</v>
      </c>
      <c r="T8" s="202">
        <v>0</v>
      </c>
      <c r="U8" s="202">
        <v>2.41</v>
      </c>
      <c r="V8" s="202">
        <v>4.34</v>
      </c>
      <c r="W8" s="202">
        <v>6.89</v>
      </c>
      <c r="X8" s="202">
        <v>29.65</v>
      </c>
      <c r="Y8" s="202">
        <v>0</v>
      </c>
      <c r="Z8" s="202">
        <v>32.5</v>
      </c>
      <c r="AA8" s="202">
        <v>14.02</v>
      </c>
      <c r="AB8" s="202">
        <v>0</v>
      </c>
      <c r="AC8" s="202">
        <v>18.690000000000001</v>
      </c>
      <c r="AD8" s="202">
        <v>0</v>
      </c>
      <c r="AE8" s="202">
        <v>0</v>
      </c>
      <c r="AF8" s="202">
        <v>0</v>
      </c>
      <c r="AG8" s="202">
        <v>0</v>
      </c>
      <c r="AH8" s="202">
        <v>36.78</v>
      </c>
      <c r="AI8" s="202">
        <v>0</v>
      </c>
      <c r="AJ8" s="202">
        <v>25.46</v>
      </c>
      <c r="AK8" s="202">
        <v>99.61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19.690000000000001</v>
      </c>
      <c r="E9" s="202">
        <v>0</v>
      </c>
      <c r="F9" s="202">
        <v>0</v>
      </c>
      <c r="G9" s="202">
        <v>24.61</v>
      </c>
      <c r="H9" s="202">
        <v>0</v>
      </c>
      <c r="I9" s="202">
        <v>10.35</v>
      </c>
      <c r="J9" s="202">
        <v>30.33</v>
      </c>
      <c r="K9" s="202">
        <v>239.66</v>
      </c>
      <c r="L9" s="202">
        <v>4.53</v>
      </c>
      <c r="M9" s="202">
        <v>30.07</v>
      </c>
      <c r="N9" s="202">
        <v>24.61</v>
      </c>
      <c r="O9" s="202">
        <v>34.75</v>
      </c>
      <c r="P9" s="202">
        <v>11.75</v>
      </c>
      <c r="Q9" s="202">
        <v>2.13</v>
      </c>
      <c r="R9" s="202">
        <v>8.7899999999999991</v>
      </c>
      <c r="S9" s="202">
        <v>5.64</v>
      </c>
      <c r="T9" s="202">
        <v>0</v>
      </c>
      <c r="U9" s="202">
        <v>2.0299999999999998</v>
      </c>
      <c r="V9" s="202">
        <v>4.34</v>
      </c>
      <c r="W9" s="202">
        <v>6.89</v>
      </c>
      <c r="X9" s="202">
        <v>29.65</v>
      </c>
      <c r="Y9" s="202">
        <v>0</v>
      </c>
      <c r="Z9" s="202">
        <v>32.5</v>
      </c>
      <c r="AA9" s="202">
        <v>14.02</v>
      </c>
      <c r="AB9" s="202">
        <v>0</v>
      </c>
      <c r="AC9" s="202">
        <v>18.690000000000001</v>
      </c>
      <c r="AD9" s="202">
        <v>0</v>
      </c>
      <c r="AE9" s="202">
        <v>0</v>
      </c>
      <c r="AF9" s="202">
        <v>0</v>
      </c>
      <c r="AG9" s="202">
        <v>0</v>
      </c>
      <c r="AH9" s="202">
        <v>36.78</v>
      </c>
      <c r="AI9" s="202">
        <v>0</v>
      </c>
      <c r="AJ9" s="202">
        <v>25.46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19.690000000000001</v>
      </c>
      <c r="E10" s="202">
        <v>0</v>
      </c>
      <c r="F10" s="202">
        <v>0</v>
      </c>
      <c r="G10" s="202">
        <v>24.61</v>
      </c>
      <c r="H10" s="202">
        <v>0</v>
      </c>
      <c r="I10" s="202">
        <v>10.35</v>
      </c>
      <c r="J10" s="202">
        <v>30.33</v>
      </c>
      <c r="K10" s="202">
        <v>239.66</v>
      </c>
      <c r="L10" s="202">
        <v>4.53</v>
      </c>
      <c r="M10" s="202">
        <v>30.07</v>
      </c>
      <c r="N10" s="202">
        <v>24.61</v>
      </c>
      <c r="O10" s="202">
        <v>34.75</v>
      </c>
      <c r="P10" s="202">
        <v>11.75</v>
      </c>
      <c r="Q10" s="202">
        <v>2.13</v>
      </c>
      <c r="R10" s="202">
        <v>8.7899999999999991</v>
      </c>
      <c r="S10" s="202">
        <v>5.64</v>
      </c>
      <c r="T10" s="202">
        <v>0</v>
      </c>
      <c r="U10" s="202">
        <v>2.1</v>
      </c>
      <c r="V10" s="202">
        <v>4.34</v>
      </c>
      <c r="W10" s="202">
        <v>6.89</v>
      </c>
      <c r="X10" s="202">
        <v>29.65</v>
      </c>
      <c r="Y10" s="202">
        <v>0</v>
      </c>
      <c r="Z10" s="202">
        <v>32.5</v>
      </c>
      <c r="AA10" s="202">
        <v>14.02</v>
      </c>
      <c r="AB10" s="202">
        <v>0</v>
      </c>
      <c r="AC10" s="202">
        <v>18.690000000000001</v>
      </c>
      <c r="AD10" s="202">
        <v>0</v>
      </c>
      <c r="AE10" s="202">
        <v>0</v>
      </c>
      <c r="AF10" s="202">
        <v>0</v>
      </c>
      <c r="AG10" s="202">
        <v>0</v>
      </c>
      <c r="AH10" s="202">
        <v>36.78</v>
      </c>
      <c r="AI10" s="202">
        <v>0</v>
      </c>
      <c r="AJ10" s="202">
        <v>25.46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19.690000000000001</v>
      </c>
      <c r="E11" s="202">
        <v>0</v>
      </c>
      <c r="F11" s="202">
        <v>0</v>
      </c>
      <c r="G11" s="202">
        <v>24.61</v>
      </c>
      <c r="H11" s="202">
        <v>0</v>
      </c>
      <c r="I11" s="202">
        <v>10.35</v>
      </c>
      <c r="J11" s="202">
        <v>30.33</v>
      </c>
      <c r="K11" s="202">
        <v>239.66</v>
      </c>
      <c r="L11" s="202">
        <v>4.53</v>
      </c>
      <c r="M11" s="202">
        <v>30.07</v>
      </c>
      <c r="N11" s="202">
        <v>24.61</v>
      </c>
      <c r="O11" s="202">
        <v>34.75</v>
      </c>
      <c r="P11" s="202">
        <v>11.75</v>
      </c>
      <c r="Q11" s="202">
        <v>2.13</v>
      </c>
      <c r="R11" s="202">
        <v>8.7899999999999991</v>
      </c>
      <c r="S11" s="202">
        <v>5.64</v>
      </c>
      <c r="T11" s="202">
        <v>0</v>
      </c>
      <c r="U11" s="202">
        <v>2.16</v>
      </c>
      <c r="V11" s="202">
        <v>4.34</v>
      </c>
      <c r="W11" s="202">
        <v>6.89</v>
      </c>
      <c r="X11" s="202">
        <v>29.65</v>
      </c>
      <c r="Y11" s="202">
        <v>0</v>
      </c>
      <c r="Z11" s="202">
        <v>32.5</v>
      </c>
      <c r="AA11" s="202">
        <v>14.02</v>
      </c>
      <c r="AB11" s="202">
        <v>0</v>
      </c>
      <c r="AC11" s="202">
        <v>18.690000000000001</v>
      </c>
      <c r="AD11" s="202">
        <v>0</v>
      </c>
      <c r="AE11" s="202">
        <v>0</v>
      </c>
      <c r="AF11" s="202">
        <v>0</v>
      </c>
      <c r="AG11" s="202">
        <v>0</v>
      </c>
      <c r="AH11" s="202">
        <v>36.78</v>
      </c>
      <c r="AI11" s="202">
        <v>0</v>
      </c>
      <c r="AJ11" s="202">
        <v>25.46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19.690000000000001</v>
      </c>
      <c r="E12" s="202">
        <v>0</v>
      </c>
      <c r="F12" s="202">
        <v>0</v>
      </c>
      <c r="G12" s="202">
        <v>24.61</v>
      </c>
      <c r="H12" s="202">
        <v>0</v>
      </c>
      <c r="I12" s="202">
        <v>10.35</v>
      </c>
      <c r="J12" s="202">
        <v>30.33</v>
      </c>
      <c r="K12" s="202">
        <v>239.66</v>
      </c>
      <c r="L12" s="202">
        <v>4.53</v>
      </c>
      <c r="M12" s="202">
        <v>30.07</v>
      </c>
      <c r="N12" s="202">
        <v>24.61</v>
      </c>
      <c r="O12" s="202">
        <v>34.75</v>
      </c>
      <c r="P12" s="202">
        <v>11.75</v>
      </c>
      <c r="Q12" s="202">
        <v>2.13</v>
      </c>
      <c r="R12" s="202">
        <v>8.7899999999999991</v>
      </c>
      <c r="S12" s="202">
        <v>5.64</v>
      </c>
      <c r="T12" s="202">
        <v>0</v>
      </c>
      <c r="U12" s="202">
        <v>2.23</v>
      </c>
      <c r="V12" s="202">
        <v>4.34</v>
      </c>
      <c r="W12" s="202">
        <v>6.89</v>
      </c>
      <c r="X12" s="202">
        <v>29.65</v>
      </c>
      <c r="Y12" s="202">
        <v>0</v>
      </c>
      <c r="Z12" s="202">
        <v>32.5</v>
      </c>
      <c r="AA12" s="202">
        <v>14.02</v>
      </c>
      <c r="AB12" s="202">
        <v>0</v>
      </c>
      <c r="AC12" s="202">
        <v>18.690000000000001</v>
      </c>
      <c r="AD12" s="202">
        <v>0</v>
      </c>
      <c r="AE12" s="202">
        <v>0</v>
      </c>
      <c r="AF12" s="202">
        <v>0</v>
      </c>
      <c r="AG12" s="202">
        <v>0</v>
      </c>
      <c r="AH12" s="202">
        <v>36.78</v>
      </c>
      <c r="AI12" s="202">
        <v>0</v>
      </c>
      <c r="AJ12" s="202">
        <v>25.46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19.690000000000001</v>
      </c>
      <c r="E13" s="202">
        <v>0</v>
      </c>
      <c r="F13" s="202">
        <v>0</v>
      </c>
      <c r="G13" s="202">
        <v>24.61</v>
      </c>
      <c r="H13" s="202">
        <v>0</v>
      </c>
      <c r="I13" s="202">
        <v>10.35</v>
      </c>
      <c r="J13" s="202">
        <v>30.33</v>
      </c>
      <c r="K13" s="202">
        <v>239.66</v>
      </c>
      <c r="L13" s="202">
        <v>4.53</v>
      </c>
      <c r="M13" s="202">
        <v>30.07</v>
      </c>
      <c r="N13" s="202">
        <v>24.61</v>
      </c>
      <c r="O13" s="202">
        <v>34.75</v>
      </c>
      <c r="P13" s="202">
        <v>11.75</v>
      </c>
      <c r="Q13" s="202">
        <v>2.13</v>
      </c>
      <c r="R13" s="202">
        <v>8.7899999999999991</v>
      </c>
      <c r="S13" s="202">
        <v>5.64</v>
      </c>
      <c r="T13" s="202">
        <v>0</v>
      </c>
      <c r="U13" s="202">
        <v>2.29</v>
      </c>
      <c r="V13" s="202">
        <v>4.34</v>
      </c>
      <c r="W13" s="202">
        <v>6.89</v>
      </c>
      <c r="X13" s="202">
        <v>29.65</v>
      </c>
      <c r="Y13" s="202">
        <v>0</v>
      </c>
      <c r="Z13" s="202">
        <v>32.5</v>
      </c>
      <c r="AA13" s="202">
        <v>14.02</v>
      </c>
      <c r="AB13" s="202">
        <v>0</v>
      </c>
      <c r="AC13" s="202">
        <v>19.100000000000001</v>
      </c>
      <c r="AD13" s="202">
        <v>0</v>
      </c>
      <c r="AE13" s="202">
        <v>0</v>
      </c>
      <c r="AF13" s="202">
        <v>0</v>
      </c>
      <c r="AG13" s="202">
        <v>0</v>
      </c>
      <c r="AH13" s="202">
        <v>36.78</v>
      </c>
      <c r="AI13" s="202">
        <v>0</v>
      </c>
      <c r="AJ13" s="202">
        <v>25.46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19.79</v>
      </c>
      <c r="E14" s="202">
        <v>0</v>
      </c>
      <c r="F14" s="202">
        <v>0</v>
      </c>
      <c r="G14" s="202">
        <v>24.61</v>
      </c>
      <c r="H14" s="202">
        <v>0</v>
      </c>
      <c r="I14" s="202">
        <v>10.35</v>
      </c>
      <c r="J14" s="202">
        <v>30.33</v>
      </c>
      <c r="K14" s="202">
        <v>239.66</v>
      </c>
      <c r="L14" s="202">
        <v>4.53</v>
      </c>
      <c r="M14" s="202">
        <v>30.07</v>
      </c>
      <c r="N14" s="202">
        <v>24.61</v>
      </c>
      <c r="O14" s="202">
        <v>34.75</v>
      </c>
      <c r="P14" s="202">
        <v>11.75</v>
      </c>
      <c r="Q14" s="202">
        <v>2.13</v>
      </c>
      <c r="R14" s="202">
        <v>8.7899999999999991</v>
      </c>
      <c r="S14" s="202">
        <v>5.64</v>
      </c>
      <c r="T14" s="202">
        <v>0</v>
      </c>
      <c r="U14" s="202">
        <v>2.36</v>
      </c>
      <c r="V14" s="202">
        <v>4.34</v>
      </c>
      <c r="W14" s="202">
        <v>6.89</v>
      </c>
      <c r="X14" s="202">
        <v>29.65</v>
      </c>
      <c r="Y14" s="202">
        <v>0</v>
      </c>
      <c r="Z14" s="202">
        <v>32.5</v>
      </c>
      <c r="AA14" s="202">
        <v>14.02</v>
      </c>
      <c r="AB14" s="202">
        <v>0</v>
      </c>
      <c r="AC14" s="202">
        <v>19.100000000000001</v>
      </c>
      <c r="AD14" s="202">
        <v>0</v>
      </c>
      <c r="AE14" s="202">
        <v>0</v>
      </c>
      <c r="AF14" s="202">
        <v>0</v>
      </c>
      <c r="AG14" s="202">
        <v>0</v>
      </c>
      <c r="AH14" s="202">
        <v>36.78</v>
      </c>
      <c r="AI14" s="202">
        <v>0</v>
      </c>
      <c r="AJ14" s="202">
        <v>25.46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19.79</v>
      </c>
      <c r="E15" s="202">
        <v>0</v>
      </c>
      <c r="F15" s="202">
        <v>0</v>
      </c>
      <c r="G15" s="202">
        <v>24.61</v>
      </c>
      <c r="H15" s="202">
        <v>0</v>
      </c>
      <c r="I15" s="202">
        <v>10.35</v>
      </c>
      <c r="J15" s="202">
        <v>30.33</v>
      </c>
      <c r="K15" s="202">
        <v>239.66</v>
      </c>
      <c r="L15" s="202">
        <v>4.53</v>
      </c>
      <c r="M15" s="202">
        <v>5.82</v>
      </c>
      <c r="N15" s="202">
        <v>3.5</v>
      </c>
      <c r="O15" s="202">
        <v>2.9</v>
      </c>
      <c r="P15" s="202">
        <v>0.98</v>
      </c>
      <c r="Q15" s="202">
        <v>2.13</v>
      </c>
      <c r="R15" s="202">
        <v>8.7899999999999991</v>
      </c>
      <c r="S15" s="202">
        <v>5.64</v>
      </c>
      <c r="T15" s="202">
        <v>0</v>
      </c>
      <c r="U15" s="202">
        <v>2.39</v>
      </c>
      <c r="V15" s="202">
        <v>4.34</v>
      </c>
      <c r="W15" s="202">
        <v>6.89</v>
      </c>
      <c r="X15" s="202">
        <v>29.65</v>
      </c>
      <c r="Y15" s="202">
        <v>0</v>
      </c>
      <c r="Z15" s="202">
        <v>32.5</v>
      </c>
      <c r="AA15" s="202">
        <v>14.02</v>
      </c>
      <c r="AB15" s="202">
        <v>0</v>
      </c>
      <c r="AC15" s="202">
        <v>18.690000000000001</v>
      </c>
      <c r="AD15" s="202">
        <v>0</v>
      </c>
      <c r="AE15" s="202">
        <v>0</v>
      </c>
      <c r="AF15" s="202">
        <v>0</v>
      </c>
      <c r="AG15" s="202">
        <v>0</v>
      </c>
      <c r="AH15" s="202">
        <v>36.78</v>
      </c>
      <c r="AI15" s="202">
        <v>0</v>
      </c>
      <c r="AJ15" s="202">
        <v>25.46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19.79</v>
      </c>
      <c r="E16" s="202">
        <v>0</v>
      </c>
      <c r="F16" s="202">
        <v>0</v>
      </c>
      <c r="G16" s="202">
        <v>24.61</v>
      </c>
      <c r="H16" s="202">
        <v>0</v>
      </c>
      <c r="I16" s="202">
        <v>10.35</v>
      </c>
      <c r="J16" s="202">
        <v>30.33</v>
      </c>
      <c r="K16" s="202">
        <v>239.66</v>
      </c>
      <c r="L16" s="202">
        <v>4.53</v>
      </c>
      <c r="M16" s="202">
        <v>2.5099999999999998</v>
      </c>
      <c r="N16" s="202">
        <v>2.0499999999999998</v>
      </c>
      <c r="O16" s="202">
        <v>2.9</v>
      </c>
      <c r="P16" s="202">
        <v>0.98</v>
      </c>
      <c r="Q16" s="202">
        <v>2.13</v>
      </c>
      <c r="R16" s="202">
        <v>8.7899999999999991</v>
      </c>
      <c r="S16" s="202">
        <v>5.64</v>
      </c>
      <c r="T16" s="202">
        <v>0</v>
      </c>
      <c r="U16" s="202">
        <v>2.39</v>
      </c>
      <c r="V16" s="202">
        <v>4.34</v>
      </c>
      <c r="W16" s="202">
        <v>6.89</v>
      </c>
      <c r="X16" s="202">
        <v>29.65</v>
      </c>
      <c r="Y16" s="202">
        <v>0</v>
      </c>
      <c r="Z16" s="202">
        <v>32.5</v>
      </c>
      <c r="AA16" s="202">
        <v>14.02</v>
      </c>
      <c r="AB16" s="202">
        <v>0</v>
      </c>
      <c r="AC16" s="202">
        <v>18.690000000000001</v>
      </c>
      <c r="AD16" s="202">
        <v>0</v>
      </c>
      <c r="AE16" s="202">
        <v>0</v>
      </c>
      <c r="AF16" s="202">
        <v>0</v>
      </c>
      <c r="AG16" s="202">
        <v>0</v>
      </c>
      <c r="AH16" s="202">
        <v>36.78</v>
      </c>
      <c r="AI16" s="202">
        <v>0</v>
      </c>
      <c r="AJ16" s="202">
        <v>25.46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19.79</v>
      </c>
      <c r="E17" s="202">
        <v>0</v>
      </c>
      <c r="F17" s="202">
        <v>0</v>
      </c>
      <c r="G17" s="202">
        <v>24.61</v>
      </c>
      <c r="H17" s="202">
        <v>0</v>
      </c>
      <c r="I17" s="202">
        <v>10.35</v>
      </c>
      <c r="J17" s="202">
        <v>30.33</v>
      </c>
      <c r="K17" s="202">
        <v>239.66</v>
      </c>
      <c r="L17" s="202">
        <v>4.53</v>
      </c>
      <c r="M17" s="202">
        <v>2.5099999999999998</v>
      </c>
      <c r="N17" s="202">
        <v>2.0499999999999998</v>
      </c>
      <c r="O17" s="202">
        <v>2.9</v>
      </c>
      <c r="P17" s="202">
        <v>0.98</v>
      </c>
      <c r="Q17" s="202">
        <v>2.13</v>
      </c>
      <c r="R17" s="202">
        <v>8.7899999999999991</v>
      </c>
      <c r="S17" s="202">
        <v>5.64</v>
      </c>
      <c r="T17" s="202">
        <v>0</v>
      </c>
      <c r="U17" s="202">
        <v>2.39</v>
      </c>
      <c r="V17" s="202">
        <v>4.34</v>
      </c>
      <c r="W17" s="202">
        <v>6.89</v>
      </c>
      <c r="X17" s="202">
        <v>29.65</v>
      </c>
      <c r="Y17" s="202">
        <v>0</v>
      </c>
      <c r="Z17" s="202">
        <v>32.5</v>
      </c>
      <c r="AA17" s="202">
        <v>14.02</v>
      </c>
      <c r="AB17" s="202">
        <v>0</v>
      </c>
      <c r="AC17" s="202">
        <v>18.690000000000001</v>
      </c>
      <c r="AD17" s="202">
        <v>0</v>
      </c>
      <c r="AE17" s="202">
        <v>0</v>
      </c>
      <c r="AF17" s="202">
        <v>0</v>
      </c>
      <c r="AG17" s="202">
        <v>0</v>
      </c>
      <c r="AH17" s="202">
        <v>36.78</v>
      </c>
      <c r="AI17" s="202">
        <v>0</v>
      </c>
      <c r="AJ17" s="202">
        <v>25.46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19.79</v>
      </c>
      <c r="E18" s="202">
        <v>0</v>
      </c>
      <c r="F18" s="202">
        <v>0</v>
      </c>
      <c r="G18" s="202">
        <v>24.61</v>
      </c>
      <c r="H18" s="202">
        <v>0</v>
      </c>
      <c r="I18" s="202">
        <v>10.35</v>
      </c>
      <c r="J18" s="202">
        <v>30.33</v>
      </c>
      <c r="K18" s="202">
        <v>239.66</v>
      </c>
      <c r="L18" s="202">
        <v>4.53</v>
      </c>
      <c r="M18" s="202">
        <v>2.5099999999999998</v>
      </c>
      <c r="N18" s="202">
        <v>2.0499999999999998</v>
      </c>
      <c r="O18" s="202">
        <v>2.9</v>
      </c>
      <c r="P18" s="202">
        <v>0.98</v>
      </c>
      <c r="Q18" s="202">
        <v>2.13</v>
      </c>
      <c r="R18" s="202">
        <v>8.7899999999999991</v>
      </c>
      <c r="S18" s="202">
        <v>5.64</v>
      </c>
      <c r="T18" s="202">
        <v>0</v>
      </c>
      <c r="U18" s="202">
        <v>2.39</v>
      </c>
      <c r="V18" s="202">
        <v>4.34</v>
      </c>
      <c r="W18" s="202">
        <v>6.89</v>
      </c>
      <c r="X18" s="202">
        <v>29.65</v>
      </c>
      <c r="Y18" s="202">
        <v>0</v>
      </c>
      <c r="Z18" s="202">
        <v>32.5</v>
      </c>
      <c r="AA18" s="202">
        <v>14.02</v>
      </c>
      <c r="AB18" s="202">
        <v>0</v>
      </c>
      <c r="AC18" s="202">
        <v>18.690000000000001</v>
      </c>
      <c r="AD18" s="202">
        <v>0</v>
      </c>
      <c r="AE18" s="202">
        <v>0</v>
      </c>
      <c r="AF18" s="202">
        <v>0</v>
      </c>
      <c r="AG18" s="202">
        <v>0</v>
      </c>
      <c r="AH18" s="202">
        <v>36.78</v>
      </c>
      <c r="AI18" s="202">
        <v>0</v>
      </c>
      <c r="AJ18" s="202">
        <v>25.46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19.79</v>
      </c>
      <c r="E19" s="202">
        <v>0</v>
      </c>
      <c r="F19" s="202">
        <v>0</v>
      </c>
      <c r="G19" s="202">
        <v>24.61</v>
      </c>
      <c r="H19" s="202">
        <v>0</v>
      </c>
      <c r="I19" s="202">
        <v>10.35</v>
      </c>
      <c r="J19" s="202">
        <v>30.33</v>
      </c>
      <c r="K19" s="202">
        <v>239.66</v>
      </c>
      <c r="L19" s="202">
        <v>4.53</v>
      </c>
      <c r="M19" s="202">
        <v>2.5099999999999998</v>
      </c>
      <c r="N19" s="202">
        <v>2.0499999999999998</v>
      </c>
      <c r="O19" s="202">
        <v>2.9</v>
      </c>
      <c r="P19" s="202">
        <v>0.98</v>
      </c>
      <c r="Q19" s="202">
        <v>2.13</v>
      </c>
      <c r="R19" s="202">
        <v>8.7899999999999991</v>
      </c>
      <c r="S19" s="202">
        <v>5.64</v>
      </c>
      <c r="T19" s="202">
        <v>0</v>
      </c>
      <c r="U19" s="202">
        <v>2.39</v>
      </c>
      <c r="V19" s="202">
        <v>4.34</v>
      </c>
      <c r="W19" s="202">
        <v>6.89</v>
      </c>
      <c r="X19" s="202">
        <v>29.65</v>
      </c>
      <c r="Y19" s="202">
        <v>0</v>
      </c>
      <c r="Z19" s="202">
        <v>32.5</v>
      </c>
      <c r="AA19" s="202">
        <v>14.02</v>
      </c>
      <c r="AB19" s="202">
        <v>0</v>
      </c>
      <c r="AC19" s="202">
        <v>18.690000000000001</v>
      </c>
      <c r="AD19" s="202">
        <v>0</v>
      </c>
      <c r="AE19" s="202">
        <v>0</v>
      </c>
      <c r="AF19" s="202">
        <v>0</v>
      </c>
      <c r="AG19" s="202">
        <v>0</v>
      </c>
      <c r="AH19" s="202">
        <v>36.78</v>
      </c>
      <c r="AI19" s="202">
        <v>0</v>
      </c>
      <c r="AJ19" s="202">
        <v>25.46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19.79</v>
      </c>
      <c r="E20" s="202">
        <v>0</v>
      </c>
      <c r="F20" s="202">
        <v>0</v>
      </c>
      <c r="G20" s="202">
        <v>24.61</v>
      </c>
      <c r="H20" s="202">
        <v>0</v>
      </c>
      <c r="I20" s="202">
        <v>10.35</v>
      </c>
      <c r="J20" s="202">
        <v>30.33</v>
      </c>
      <c r="K20" s="202">
        <v>239.66</v>
      </c>
      <c r="L20" s="202">
        <v>4.53</v>
      </c>
      <c r="M20" s="202">
        <v>2.5099999999999998</v>
      </c>
      <c r="N20" s="202">
        <v>2.0499999999999998</v>
      </c>
      <c r="O20" s="202">
        <v>2.9</v>
      </c>
      <c r="P20" s="202">
        <v>0.98</v>
      </c>
      <c r="Q20" s="202">
        <v>2.13</v>
      </c>
      <c r="R20" s="202">
        <v>8.7899999999999991</v>
      </c>
      <c r="S20" s="202">
        <v>5.64</v>
      </c>
      <c r="T20" s="202">
        <v>0</v>
      </c>
      <c r="U20" s="202">
        <v>2.39</v>
      </c>
      <c r="V20" s="202">
        <v>4.34</v>
      </c>
      <c r="W20" s="202">
        <v>6.89</v>
      </c>
      <c r="X20" s="202">
        <v>29.65</v>
      </c>
      <c r="Y20" s="202">
        <v>0</v>
      </c>
      <c r="Z20" s="202">
        <v>32.5</v>
      </c>
      <c r="AA20" s="202">
        <v>14.02</v>
      </c>
      <c r="AB20" s="202">
        <v>0</v>
      </c>
      <c r="AC20" s="202">
        <v>18.690000000000001</v>
      </c>
      <c r="AD20" s="202">
        <v>0</v>
      </c>
      <c r="AE20" s="202">
        <v>0</v>
      </c>
      <c r="AF20" s="202">
        <v>0</v>
      </c>
      <c r="AG20" s="202">
        <v>0</v>
      </c>
      <c r="AH20" s="202">
        <v>36.78</v>
      </c>
      <c r="AI20" s="202">
        <v>0</v>
      </c>
      <c r="AJ20" s="202">
        <v>25.46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19.87</v>
      </c>
      <c r="E21" s="202">
        <v>0</v>
      </c>
      <c r="F21" s="202">
        <v>0</v>
      </c>
      <c r="G21" s="202">
        <v>24.61</v>
      </c>
      <c r="H21" s="202">
        <v>0</v>
      </c>
      <c r="I21" s="202">
        <v>10.35</v>
      </c>
      <c r="J21" s="202">
        <v>30.33</v>
      </c>
      <c r="K21" s="202">
        <v>239.66</v>
      </c>
      <c r="L21" s="202">
        <v>4.53</v>
      </c>
      <c r="M21" s="202">
        <v>2.5099999999999998</v>
      </c>
      <c r="N21" s="202">
        <v>2.0499999999999998</v>
      </c>
      <c r="O21" s="202">
        <v>2.9</v>
      </c>
      <c r="P21" s="202">
        <v>0.98</v>
      </c>
      <c r="Q21" s="202">
        <v>2.13</v>
      </c>
      <c r="R21" s="202">
        <v>8.7899999999999991</v>
      </c>
      <c r="S21" s="202">
        <v>5.64</v>
      </c>
      <c r="T21" s="202">
        <v>0</v>
      </c>
      <c r="U21" s="202">
        <v>2.39</v>
      </c>
      <c r="V21" s="202">
        <v>4.34</v>
      </c>
      <c r="W21" s="202">
        <v>6.89</v>
      </c>
      <c r="X21" s="202">
        <v>29.65</v>
      </c>
      <c r="Y21" s="202">
        <v>0</v>
      </c>
      <c r="Z21" s="202">
        <v>32.5</v>
      </c>
      <c r="AA21" s="202">
        <v>14.02</v>
      </c>
      <c r="AB21" s="202">
        <v>0</v>
      </c>
      <c r="AC21" s="202">
        <v>18.690000000000001</v>
      </c>
      <c r="AD21" s="202">
        <v>0</v>
      </c>
      <c r="AE21" s="202">
        <v>0</v>
      </c>
      <c r="AF21" s="202">
        <v>0</v>
      </c>
      <c r="AG21" s="202">
        <v>0</v>
      </c>
      <c r="AH21" s="202">
        <v>36.78</v>
      </c>
      <c r="AI21" s="202">
        <v>0</v>
      </c>
      <c r="AJ21" s="202">
        <v>25.46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19.87</v>
      </c>
      <c r="E22" s="202">
        <v>0</v>
      </c>
      <c r="F22" s="202">
        <v>0</v>
      </c>
      <c r="G22" s="202">
        <v>24.61</v>
      </c>
      <c r="H22" s="202">
        <v>0</v>
      </c>
      <c r="I22" s="202">
        <v>10.35</v>
      </c>
      <c r="J22" s="202">
        <v>30.33</v>
      </c>
      <c r="K22" s="202">
        <v>239.66</v>
      </c>
      <c r="L22" s="202">
        <v>4.53</v>
      </c>
      <c r="M22" s="202">
        <v>2.5099999999999998</v>
      </c>
      <c r="N22" s="202">
        <v>2.0499999999999998</v>
      </c>
      <c r="O22" s="202">
        <v>2.9</v>
      </c>
      <c r="P22" s="202">
        <v>0.98</v>
      </c>
      <c r="Q22" s="202">
        <v>2.13</v>
      </c>
      <c r="R22" s="202">
        <v>8.7899999999999991</v>
      </c>
      <c r="S22" s="202">
        <v>5.64</v>
      </c>
      <c r="T22" s="202">
        <v>0</v>
      </c>
      <c r="U22" s="202">
        <v>2.39</v>
      </c>
      <c r="V22" s="202">
        <v>4.34</v>
      </c>
      <c r="W22" s="202">
        <v>6.89</v>
      </c>
      <c r="X22" s="202">
        <v>29.65</v>
      </c>
      <c r="Y22" s="202">
        <v>0</v>
      </c>
      <c r="Z22" s="202">
        <v>32.5</v>
      </c>
      <c r="AA22" s="202">
        <v>14.02</v>
      </c>
      <c r="AB22" s="202">
        <v>0</v>
      </c>
      <c r="AC22" s="202">
        <v>18.690000000000001</v>
      </c>
      <c r="AD22" s="202">
        <v>0</v>
      </c>
      <c r="AE22" s="202">
        <v>0</v>
      </c>
      <c r="AF22" s="202">
        <v>0</v>
      </c>
      <c r="AG22" s="202">
        <v>0</v>
      </c>
      <c r="AH22" s="202">
        <v>36.78</v>
      </c>
      <c r="AI22" s="202">
        <v>0</v>
      </c>
      <c r="AJ22" s="202">
        <v>25.46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19.87</v>
      </c>
      <c r="E23" s="202">
        <v>0</v>
      </c>
      <c r="F23" s="202">
        <v>0</v>
      </c>
      <c r="G23" s="202">
        <v>24.61</v>
      </c>
      <c r="H23" s="202">
        <v>0</v>
      </c>
      <c r="I23" s="202">
        <v>10.35</v>
      </c>
      <c r="J23" s="202">
        <v>30.33</v>
      </c>
      <c r="K23" s="202">
        <v>239.66</v>
      </c>
      <c r="L23" s="202">
        <v>4.53</v>
      </c>
      <c r="M23" s="202">
        <v>2.5099999999999998</v>
      </c>
      <c r="N23" s="202">
        <v>2.0499999999999998</v>
      </c>
      <c r="O23" s="202">
        <v>2.9</v>
      </c>
      <c r="P23" s="202">
        <v>0.98</v>
      </c>
      <c r="Q23" s="202">
        <v>2.13</v>
      </c>
      <c r="R23" s="202">
        <v>8.7200000000000006</v>
      </c>
      <c r="S23" s="202">
        <v>5.63</v>
      </c>
      <c r="T23" s="202">
        <v>0</v>
      </c>
      <c r="U23" s="202">
        <v>2.39</v>
      </c>
      <c r="V23" s="202">
        <v>4.34</v>
      </c>
      <c r="W23" s="202">
        <v>6.85</v>
      </c>
      <c r="X23" s="202">
        <v>29.65</v>
      </c>
      <c r="Y23" s="202">
        <v>0</v>
      </c>
      <c r="Z23" s="202">
        <v>32.5</v>
      </c>
      <c r="AA23" s="202">
        <v>14.02</v>
      </c>
      <c r="AB23" s="202">
        <v>0</v>
      </c>
      <c r="AC23" s="202">
        <v>18.690000000000001</v>
      </c>
      <c r="AD23" s="202">
        <v>0</v>
      </c>
      <c r="AE23" s="202">
        <v>0</v>
      </c>
      <c r="AF23" s="202">
        <v>0</v>
      </c>
      <c r="AG23" s="202">
        <v>0</v>
      </c>
      <c r="AH23" s="202">
        <v>36.78</v>
      </c>
      <c r="AI23" s="202">
        <v>0</v>
      </c>
      <c r="AJ23" s="202">
        <v>25.46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19.87</v>
      </c>
      <c r="E24" s="202">
        <v>0</v>
      </c>
      <c r="F24" s="202">
        <v>0</v>
      </c>
      <c r="G24" s="202">
        <v>24.61</v>
      </c>
      <c r="H24" s="202">
        <v>0</v>
      </c>
      <c r="I24" s="202">
        <v>10.35</v>
      </c>
      <c r="J24" s="202">
        <v>30.33</v>
      </c>
      <c r="K24" s="202">
        <v>239.66</v>
      </c>
      <c r="L24" s="202">
        <v>4.53</v>
      </c>
      <c r="M24" s="202">
        <v>2.5099999999999998</v>
      </c>
      <c r="N24" s="202">
        <v>2.0499999999999998</v>
      </c>
      <c r="O24" s="202">
        <v>2.9</v>
      </c>
      <c r="P24" s="202">
        <v>0.98</v>
      </c>
      <c r="Q24" s="202">
        <v>2.13</v>
      </c>
      <c r="R24" s="202">
        <v>8.7200000000000006</v>
      </c>
      <c r="S24" s="202">
        <v>5.63</v>
      </c>
      <c r="T24" s="202">
        <v>0</v>
      </c>
      <c r="U24" s="202">
        <v>2.39</v>
      </c>
      <c r="V24" s="202">
        <v>4.34</v>
      </c>
      <c r="W24" s="202">
        <v>7.06</v>
      </c>
      <c r="X24" s="202">
        <v>30.93</v>
      </c>
      <c r="Y24" s="202">
        <v>0</v>
      </c>
      <c r="Z24" s="202">
        <v>32.5</v>
      </c>
      <c r="AA24" s="202">
        <v>14.02</v>
      </c>
      <c r="AB24" s="202">
        <v>0</v>
      </c>
      <c r="AC24" s="202">
        <v>18.690000000000001</v>
      </c>
      <c r="AD24" s="202">
        <v>0</v>
      </c>
      <c r="AE24" s="202">
        <v>0</v>
      </c>
      <c r="AF24" s="202">
        <v>0</v>
      </c>
      <c r="AG24" s="202">
        <v>0</v>
      </c>
      <c r="AH24" s="202">
        <v>36.78</v>
      </c>
      <c r="AI24" s="202">
        <v>0</v>
      </c>
      <c r="AJ24" s="202">
        <v>25.46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19.87</v>
      </c>
      <c r="E25" s="202">
        <v>0</v>
      </c>
      <c r="F25" s="202">
        <v>0</v>
      </c>
      <c r="G25" s="202">
        <v>24.61</v>
      </c>
      <c r="H25" s="202">
        <v>0</v>
      </c>
      <c r="I25" s="202">
        <v>10.35</v>
      </c>
      <c r="J25" s="202">
        <v>30.33</v>
      </c>
      <c r="K25" s="202">
        <v>239.66</v>
      </c>
      <c r="L25" s="202">
        <v>4.53</v>
      </c>
      <c r="M25" s="202">
        <v>2.5099999999999998</v>
      </c>
      <c r="N25" s="202">
        <v>2.0499999999999998</v>
      </c>
      <c r="O25" s="202">
        <v>2.9</v>
      </c>
      <c r="P25" s="202">
        <v>0.98</v>
      </c>
      <c r="Q25" s="202">
        <v>2.13</v>
      </c>
      <c r="R25" s="202">
        <v>8.7200000000000006</v>
      </c>
      <c r="S25" s="202">
        <v>5.63</v>
      </c>
      <c r="T25" s="202">
        <v>0</v>
      </c>
      <c r="U25" s="202">
        <v>2.39</v>
      </c>
      <c r="V25" s="202">
        <v>4.34</v>
      </c>
      <c r="W25" s="202">
        <v>0.57999999999999996</v>
      </c>
      <c r="X25" s="202">
        <v>2.56</v>
      </c>
      <c r="Y25" s="202">
        <v>0</v>
      </c>
      <c r="Z25" s="202">
        <v>32.5</v>
      </c>
      <c r="AA25" s="202">
        <v>14.02</v>
      </c>
      <c r="AB25" s="202">
        <v>0</v>
      </c>
      <c r="AC25" s="202">
        <v>18.690000000000001</v>
      </c>
      <c r="AD25" s="202">
        <v>0</v>
      </c>
      <c r="AE25" s="202">
        <v>0</v>
      </c>
      <c r="AF25" s="202">
        <v>0</v>
      </c>
      <c r="AG25" s="202">
        <v>0</v>
      </c>
      <c r="AH25" s="202">
        <v>36.78</v>
      </c>
      <c r="AI25" s="202">
        <v>0</v>
      </c>
      <c r="AJ25" s="202">
        <v>25.46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19.87</v>
      </c>
      <c r="E26" s="202">
        <v>0</v>
      </c>
      <c r="F26" s="202">
        <v>0</v>
      </c>
      <c r="G26" s="202">
        <v>24.61</v>
      </c>
      <c r="H26" s="202">
        <v>0</v>
      </c>
      <c r="I26" s="202">
        <v>10.35</v>
      </c>
      <c r="J26" s="202">
        <v>30.33</v>
      </c>
      <c r="K26" s="202">
        <v>227.35</v>
      </c>
      <c r="L26" s="202">
        <v>0.37</v>
      </c>
      <c r="M26" s="202">
        <v>2.5099999999999998</v>
      </c>
      <c r="N26" s="202">
        <v>2.0499999999999998</v>
      </c>
      <c r="O26" s="202">
        <v>2.9</v>
      </c>
      <c r="P26" s="202">
        <v>0.98</v>
      </c>
      <c r="Q26" s="202">
        <v>0.18</v>
      </c>
      <c r="R26" s="202">
        <v>0.73</v>
      </c>
      <c r="S26" s="202">
        <v>0.45</v>
      </c>
      <c r="T26" s="202">
        <v>0</v>
      </c>
      <c r="U26" s="202">
        <v>2.39</v>
      </c>
      <c r="V26" s="202">
        <v>0.36</v>
      </c>
      <c r="W26" s="202">
        <v>0.57999999999999996</v>
      </c>
      <c r="X26" s="202">
        <v>2.56</v>
      </c>
      <c r="Y26" s="202">
        <v>0</v>
      </c>
      <c r="Z26" s="202">
        <v>6.16</v>
      </c>
      <c r="AA26" s="202">
        <v>1.56</v>
      </c>
      <c r="AB26" s="202">
        <v>0</v>
      </c>
      <c r="AC26" s="202">
        <v>18.690000000000001</v>
      </c>
      <c r="AD26" s="202">
        <v>0</v>
      </c>
      <c r="AE26" s="202">
        <v>0</v>
      </c>
      <c r="AF26" s="202">
        <v>0</v>
      </c>
      <c r="AG26" s="202">
        <v>0</v>
      </c>
      <c r="AH26" s="202">
        <v>36.78</v>
      </c>
      <c r="AI26" s="202">
        <v>0</v>
      </c>
      <c r="AJ26" s="202">
        <v>25.46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19.87</v>
      </c>
      <c r="E27" s="202">
        <v>0</v>
      </c>
      <c r="F27" s="202">
        <v>0</v>
      </c>
      <c r="G27" s="202">
        <v>24.61</v>
      </c>
      <c r="H27" s="202">
        <v>0</v>
      </c>
      <c r="I27" s="202">
        <v>10.35</v>
      </c>
      <c r="J27" s="202">
        <v>30.33</v>
      </c>
      <c r="K27" s="202">
        <v>173.37</v>
      </c>
      <c r="L27" s="202">
        <v>0.37</v>
      </c>
      <c r="M27" s="202">
        <v>2.5099999999999998</v>
      </c>
      <c r="N27" s="202">
        <v>2.0499999999999998</v>
      </c>
      <c r="O27" s="202">
        <v>2.9</v>
      </c>
      <c r="P27" s="202">
        <v>0.98</v>
      </c>
      <c r="Q27" s="202">
        <v>0.37</v>
      </c>
      <c r="R27" s="202">
        <v>1.48</v>
      </c>
      <c r="S27" s="202">
        <v>0.45</v>
      </c>
      <c r="T27" s="202">
        <v>0</v>
      </c>
      <c r="U27" s="202">
        <v>2.39</v>
      </c>
      <c r="V27" s="202">
        <v>0.93</v>
      </c>
      <c r="W27" s="202">
        <v>0.72</v>
      </c>
      <c r="X27" s="202">
        <v>4.17</v>
      </c>
      <c r="Y27" s="202">
        <v>0</v>
      </c>
      <c r="Z27" s="202">
        <v>10.11</v>
      </c>
      <c r="AA27" s="202">
        <v>1.56</v>
      </c>
      <c r="AB27" s="202">
        <v>0</v>
      </c>
      <c r="AC27" s="202">
        <v>18.690000000000001</v>
      </c>
      <c r="AD27" s="202">
        <v>0</v>
      </c>
      <c r="AE27" s="202">
        <v>0</v>
      </c>
      <c r="AF27" s="202">
        <v>0</v>
      </c>
      <c r="AG27" s="202">
        <v>0</v>
      </c>
      <c r="AH27" s="202">
        <v>36.78</v>
      </c>
      <c r="AI27" s="202">
        <v>0</v>
      </c>
      <c r="AJ27" s="202">
        <v>25.46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19.97</v>
      </c>
      <c r="E28" s="202">
        <v>0</v>
      </c>
      <c r="F28" s="202">
        <v>0</v>
      </c>
      <c r="G28" s="202">
        <v>24.61</v>
      </c>
      <c r="H28" s="202">
        <v>0</v>
      </c>
      <c r="I28" s="202">
        <v>10.35</v>
      </c>
      <c r="J28" s="202">
        <v>30.33</v>
      </c>
      <c r="K28" s="202">
        <v>137.80000000000001</v>
      </c>
      <c r="L28" s="202">
        <v>0.37</v>
      </c>
      <c r="M28" s="202">
        <v>2.5099999999999998</v>
      </c>
      <c r="N28" s="202">
        <v>2.0499999999999998</v>
      </c>
      <c r="O28" s="202">
        <v>2.9</v>
      </c>
      <c r="P28" s="202">
        <v>0.98</v>
      </c>
      <c r="Q28" s="202">
        <v>0.18</v>
      </c>
      <c r="R28" s="202">
        <v>0.73</v>
      </c>
      <c r="S28" s="202">
        <v>0.45</v>
      </c>
      <c r="T28" s="202">
        <v>0</v>
      </c>
      <c r="U28" s="202">
        <v>2.39</v>
      </c>
      <c r="V28" s="202">
        <v>0.36</v>
      </c>
      <c r="W28" s="202">
        <v>0.57999999999999996</v>
      </c>
      <c r="X28" s="202">
        <v>2.56</v>
      </c>
      <c r="Y28" s="202">
        <v>0</v>
      </c>
      <c r="Z28" s="202">
        <v>2.41</v>
      </c>
      <c r="AA28" s="202">
        <v>1.56</v>
      </c>
      <c r="AB28" s="202">
        <v>0</v>
      </c>
      <c r="AC28" s="202">
        <v>18.690000000000001</v>
      </c>
      <c r="AD28" s="202">
        <v>0</v>
      </c>
      <c r="AE28" s="202">
        <v>0</v>
      </c>
      <c r="AF28" s="202">
        <v>0</v>
      </c>
      <c r="AG28" s="202">
        <v>0</v>
      </c>
      <c r="AH28" s="202">
        <v>36.78</v>
      </c>
      <c r="AI28" s="202">
        <v>0</v>
      </c>
      <c r="AJ28" s="202">
        <v>25.46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19.97</v>
      </c>
      <c r="E29" s="202">
        <v>0</v>
      </c>
      <c r="F29" s="202">
        <v>0</v>
      </c>
      <c r="G29" s="202">
        <v>24.61</v>
      </c>
      <c r="H29" s="202">
        <v>0</v>
      </c>
      <c r="I29" s="202">
        <v>10.35</v>
      </c>
      <c r="J29" s="202">
        <v>30.33</v>
      </c>
      <c r="K29" s="202">
        <v>95.4</v>
      </c>
      <c r="L29" s="202">
        <v>0.37</v>
      </c>
      <c r="M29" s="202">
        <v>2.5099999999999998</v>
      </c>
      <c r="N29" s="202">
        <v>2.0499999999999998</v>
      </c>
      <c r="O29" s="202">
        <v>2.9</v>
      </c>
      <c r="P29" s="202">
        <v>0.98</v>
      </c>
      <c r="Q29" s="202">
        <v>0.18</v>
      </c>
      <c r="R29" s="202">
        <v>0.73</v>
      </c>
      <c r="S29" s="202">
        <v>0.45</v>
      </c>
      <c r="T29" s="202">
        <v>0</v>
      </c>
      <c r="U29" s="202">
        <v>2.39</v>
      </c>
      <c r="V29" s="202">
        <v>0.36</v>
      </c>
      <c r="W29" s="202">
        <v>0.57999999999999996</v>
      </c>
      <c r="X29" s="202">
        <v>2.56</v>
      </c>
      <c r="Y29" s="202">
        <v>0</v>
      </c>
      <c r="Z29" s="202">
        <v>2.41</v>
      </c>
      <c r="AA29" s="202">
        <v>1.55</v>
      </c>
      <c r="AB29" s="202">
        <v>0</v>
      </c>
      <c r="AC29" s="202">
        <v>18.690000000000001</v>
      </c>
      <c r="AD29" s="202">
        <v>0</v>
      </c>
      <c r="AE29" s="202">
        <v>0</v>
      </c>
      <c r="AF29" s="202">
        <v>0</v>
      </c>
      <c r="AG29" s="202">
        <v>0</v>
      </c>
      <c r="AH29" s="202">
        <v>36.78</v>
      </c>
      <c r="AI29" s="202">
        <v>0</v>
      </c>
      <c r="AJ29" s="202">
        <v>25.46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19.97</v>
      </c>
      <c r="E30" s="202">
        <v>0</v>
      </c>
      <c r="F30" s="202">
        <v>0</v>
      </c>
      <c r="G30" s="202">
        <v>24.61</v>
      </c>
      <c r="H30" s="202">
        <v>0</v>
      </c>
      <c r="I30" s="202">
        <v>10.35</v>
      </c>
      <c r="J30" s="202">
        <v>30.33</v>
      </c>
      <c r="K30" s="202">
        <v>67.349999999999994</v>
      </c>
      <c r="L30" s="202">
        <v>0.43</v>
      </c>
      <c r="M30" s="202">
        <v>2.5099999999999998</v>
      </c>
      <c r="N30" s="202">
        <v>2.0499999999999998</v>
      </c>
      <c r="O30" s="202">
        <v>2.9</v>
      </c>
      <c r="P30" s="202">
        <v>0.98</v>
      </c>
      <c r="Q30" s="202">
        <v>0.18</v>
      </c>
      <c r="R30" s="202">
        <v>0.73</v>
      </c>
      <c r="S30" s="202">
        <v>0.46</v>
      </c>
      <c r="T30" s="202">
        <v>0</v>
      </c>
      <c r="U30" s="202">
        <v>2.39</v>
      </c>
      <c r="V30" s="202">
        <v>0.36</v>
      </c>
      <c r="W30" s="202">
        <v>0.57999999999999996</v>
      </c>
      <c r="X30" s="202">
        <v>2.56</v>
      </c>
      <c r="Y30" s="202">
        <v>0</v>
      </c>
      <c r="Z30" s="202">
        <v>2.41</v>
      </c>
      <c r="AA30" s="202">
        <v>1.55</v>
      </c>
      <c r="AB30" s="202">
        <v>0</v>
      </c>
      <c r="AC30" s="202">
        <v>18.690000000000001</v>
      </c>
      <c r="AD30" s="202">
        <v>0</v>
      </c>
      <c r="AE30" s="202">
        <v>0</v>
      </c>
      <c r="AF30" s="202">
        <v>0</v>
      </c>
      <c r="AG30" s="202">
        <v>0</v>
      </c>
      <c r="AH30" s="202">
        <v>36.78</v>
      </c>
      <c r="AI30" s="202">
        <v>0</v>
      </c>
      <c r="AJ30" s="202">
        <v>25.46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19.97</v>
      </c>
      <c r="E31" s="202">
        <v>0</v>
      </c>
      <c r="F31" s="202">
        <v>0</v>
      </c>
      <c r="G31" s="202">
        <v>24.61</v>
      </c>
      <c r="H31" s="202">
        <v>0</v>
      </c>
      <c r="I31" s="202">
        <v>10.35</v>
      </c>
      <c r="J31" s="202">
        <v>30.33</v>
      </c>
      <c r="K31" s="202">
        <v>27.05</v>
      </c>
      <c r="L31" s="202">
        <v>0.79</v>
      </c>
      <c r="M31" s="202">
        <v>2.5099999999999998</v>
      </c>
      <c r="N31" s="202">
        <v>2.0499999999999998</v>
      </c>
      <c r="O31" s="202">
        <v>2.9</v>
      </c>
      <c r="P31" s="202">
        <v>0.98</v>
      </c>
      <c r="Q31" s="202">
        <v>0.18</v>
      </c>
      <c r="R31" s="202">
        <v>0.73</v>
      </c>
      <c r="S31" s="202">
        <v>0.46</v>
      </c>
      <c r="T31" s="202">
        <v>0</v>
      </c>
      <c r="U31" s="202">
        <v>2.39</v>
      </c>
      <c r="V31" s="202">
        <v>0.36</v>
      </c>
      <c r="W31" s="202">
        <v>0.57999999999999996</v>
      </c>
      <c r="X31" s="202">
        <v>2.56</v>
      </c>
      <c r="Y31" s="202">
        <v>0</v>
      </c>
      <c r="Z31" s="202">
        <v>2.41</v>
      </c>
      <c r="AA31" s="202">
        <v>1.55</v>
      </c>
      <c r="AB31" s="202">
        <v>0</v>
      </c>
      <c r="AC31" s="202">
        <v>18.690000000000001</v>
      </c>
      <c r="AD31" s="202">
        <v>0</v>
      </c>
      <c r="AE31" s="202">
        <v>0</v>
      </c>
      <c r="AF31" s="202">
        <v>0</v>
      </c>
      <c r="AG31" s="202">
        <v>0</v>
      </c>
      <c r="AH31" s="202">
        <v>36.78</v>
      </c>
      <c r="AI31" s="202">
        <v>0</v>
      </c>
      <c r="AJ31" s="202">
        <v>25.46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0.78</v>
      </c>
      <c r="E32" s="202">
        <v>0</v>
      </c>
      <c r="F32" s="202">
        <v>0</v>
      </c>
      <c r="G32" s="202">
        <v>0.97</v>
      </c>
      <c r="H32" s="202">
        <v>0</v>
      </c>
      <c r="I32" s="202">
        <v>10.35</v>
      </c>
      <c r="J32" s="202">
        <v>1.51</v>
      </c>
      <c r="K32" s="202">
        <v>19.809999999999999</v>
      </c>
      <c r="L32" s="202">
        <v>0.76</v>
      </c>
      <c r="M32" s="202">
        <v>2.5099999999999998</v>
      </c>
      <c r="N32" s="202">
        <v>2.0499999999999998</v>
      </c>
      <c r="O32" s="202">
        <v>2.9</v>
      </c>
      <c r="P32" s="202">
        <v>0.98</v>
      </c>
      <c r="Q32" s="202">
        <v>0.18</v>
      </c>
      <c r="R32" s="202">
        <v>0.73</v>
      </c>
      <c r="S32" s="202">
        <v>0.46</v>
      </c>
      <c r="T32" s="202">
        <v>0</v>
      </c>
      <c r="U32" s="202">
        <v>2.39</v>
      </c>
      <c r="V32" s="202">
        <v>0.28999999999999998</v>
      </c>
      <c r="W32" s="202">
        <v>0.57999999999999996</v>
      </c>
      <c r="X32" s="202">
        <v>2.56</v>
      </c>
      <c r="Y32" s="202">
        <v>0</v>
      </c>
      <c r="Z32" s="202">
        <v>2.41</v>
      </c>
      <c r="AA32" s="202">
        <v>1.55</v>
      </c>
      <c r="AB32" s="202">
        <v>0</v>
      </c>
      <c r="AC32" s="202">
        <v>18.690000000000001</v>
      </c>
      <c r="AD32" s="202">
        <v>0</v>
      </c>
      <c r="AE32" s="202">
        <v>0</v>
      </c>
      <c r="AF32" s="202">
        <v>0</v>
      </c>
      <c r="AG32" s="202">
        <v>0</v>
      </c>
      <c r="AH32" s="202">
        <v>36.78</v>
      </c>
      <c r="AI32" s="202">
        <v>0</v>
      </c>
      <c r="AJ32" s="202">
        <v>25.46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0.78</v>
      </c>
      <c r="E33" s="202">
        <v>0</v>
      </c>
      <c r="F33" s="202">
        <v>0</v>
      </c>
      <c r="G33" s="202">
        <v>0.97</v>
      </c>
      <c r="H33" s="202">
        <v>0</v>
      </c>
      <c r="I33" s="202">
        <v>10.35</v>
      </c>
      <c r="J33" s="202">
        <v>1.2</v>
      </c>
      <c r="K33" s="202">
        <v>19.809999999999999</v>
      </c>
      <c r="L33" s="202">
        <v>0.76</v>
      </c>
      <c r="M33" s="202">
        <v>2.5099999999999998</v>
      </c>
      <c r="N33" s="202">
        <v>2.0499999999999998</v>
      </c>
      <c r="O33" s="202">
        <v>2.9</v>
      </c>
      <c r="P33" s="202">
        <v>0.98</v>
      </c>
      <c r="Q33" s="202">
        <v>0.18</v>
      </c>
      <c r="R33" s="202">
        <v>0.73</v>
      </c>
      <c r="S33" s="202">
        <v>0.46</v>
      </c>
      <c r="T33" s="202">
        <v>0</v>
      </c>
      <c r="U33" s="202">
        <v>2.39</v>
      </c>
      <c r="V33" s="202">
        <v>0.36</v>
      </c>
      <c r="W33" s="202">
        <v>0.57999999999999996</v>
      </c>
      <c r="X33" s="202">
        <v>2.56</v>
      </c>
      <c r="Y33" s="202">
        <v>0</v>
      </c>
      <c r="Z33" s="202">
        <v>2.41</v>
      </c>
      <c r="AA33" s="202">
        <v>1.55</v>
      </c>
      <c r="AB33" s="202">
        <v>0</v>
      </c>
      <c r="AC33" s="202">
        <v>18.690000000000001</v>
      </c>
      <c r="AD33" s="202">
        <v>0</v>
      </c>
      <c r="AE33" s="202">
        <v>0</v>
      </c>
      <c r="AF33" s="202">
        <v>0</v>
      </c>
      <c r="AG33" s="202">
        <v>0</v>
      </c>
      <c r="AH33" s="202">
        <v>36.78</v>
      </c>
      <c r="AI33" s="202">
        <v>0</v>
      </c>
      <c r="AJ33" s="202">
        <v>25.46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0.78</v>
      </c>
      <c r="E34" s="202">
        <v>0</v>
      </c>
      <c r="F34" s="202">
        <v>0</v>
      </c>
      <c r="G34" s="202">
        <v>0.97</v>
      </c>
      <c r="H34" s="202">
        <v>0</v>
      </c>
      <c r="I34" s="202">
        <v>10.35</v>
      </c>
      <c r="J34" s="202">
        <v>1.2</v>
      </c>
      <c r="K34" s="202">
        <v>19.809999999999999</v>
      </c>
      <c r="L34" s="202">
        <v>0.76</v>
      </c>
      <c r="M34" s="202">
        <v>2.5099999999999998</v>
      </c>
      <c r="N34" s="202">
        <v>2.0499999999999998</v>
      </c>
      <c r="O34" s="202">
        <v>2.9</v>
      </c>
      <c r="P34" s="202">
        <v>0.98</v>
      </c>
      <c r="Q34" s="202">
        <v>0.18</v>
      </c>
      <c r="R34" s="202">
        <v>0.73</v>
      </c>
      <c r="S34" s="202">
        <v>0.46</v>
      </c>
      <c r="T34" s="202">
        <v>0</v>
      </c>
      <c r="U34" s="202">
        <v>2.39</v>
      </c>
      <c r="V34" s="202">
        <v>0.36</v>
      </c>
      <c r="W34" s="202">
        <v>0.57999999999999996</v>
      </c>
      <c r="X34" s="202">
        <v>2.56</v>
      </c>
      <c r="Y34" s="202">
        <v>0</v>
      </c>
      <c r="Z34" s="202">
        <v>2.41</v>
      </c>
      <c r="AA34" s="202">
        <v>1.55</v>
      </c>
      <c r="AB34" s="202">
        <v>0</v>
      </c>
      <c r="AC34" s="202">
        <v>18.690000000000001</v>
      </c>
      <c r="AD34" s="202">
        <v>0</v>
      </c>
      <c r="AE34" s="202">
        <v>0</v>
      </c>
      <c r="AF34" s="202">
        <v>0</v>
      </c>
      <c r="AG34" s="202">
        <v>0</v>
      </c>
      <c r="AH34" s="202">
        <v>36.78</v>
      </c>
      <c r="AI34" s="202">
        <v>0</v>
      </c>
      <c r="AJ34" s="202">
        <v>25.46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0.78</v>
      </c>
      <c r="E35" s="202">
        <v>0</v>
      </c>
      <c r="F35" s="202">
        <v>0</v>
      </c>
      <c r="G35" s="202">
        <v>15</v>
      </c>
      <c r="H35" s="202">
        <v>0</v>
      </c>
      <c r="I35" s="202">
        <v>10.35</v>
      </c>
      <c r="J35" s="202">
        <v>1.2</v>
      </c>
      <c r="K35" s="202">
        <v>19.809999999999999</v>
      </c>
      <c r="L35" s="202">
        <v>0.73</v>
      </c>
      <c r="M35" s="202">
        <v>2.5099999999999998</v>
      </c>
      <c r="N35" s="202">
        <v>2.0499999999999998</v>
      </c>
      <c r="O35" s="202">
        <v>2.9</v>
      </c>
      <c r="P35" s="202">
        <v>0.98</v>
      </c>
      <c r="Q35" s="202">
        <v>0.18</v>
      </c>
      <c r="R35" s="202">
        <v>0.73</v>
      </c>
      <c r="S35" s="202">
        <v>0.46</v>
      </c>
      <c r="T35" s="202">
        <v>0</v>
      </c>
      <c r="U35" s="202">
        <v>2.39</v>
      </c>
      <c r="V35" s="202">
        <v>0.34</v>
      </c>
      <c r="W35" s="202">
        <v>0.57999999999999996</v>
      </c>
      <c r="X35" s="202">
        <v>2.56</v>
      </c>
      <c r="Y35" s="202">
        <v>0</v>
      </c>
      <c r="Z35" s="202">
        <v>2.41</v>
      </c>
      <c r="AA35" s="202">
        <v>1.55</v>
      </c>
      <c r="AB35" s="202">
        <v>0</v>
      </c>
      <c r="AC35" s="202">
        <v>18.690000000000001</v>
      </c>
      <c r="AD35" s="202">
        <v>0</v>
      </c>
      <c r="AE35" s="202">
        <v>0</v>
      </c>
      <c r="AF35" s="202">
        <v>0</v>
      </c>
      <c r="AG35" s="202">
        <v>0</v>
      </c>
      <c r="AH35" s="202">
        <v>36.78</v>
      </c>
      <c r="AI35" s="202">
        <v>0</v>
      </c>
      <c r="AJ35" s="202">
        <v>25.46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0.78</v>
      </c>
      <c r="E36" s="202">
        <v>0</v>
      </c>
      <c r="F36" s="202">
        <v>0</v>
      </c>
      <c r="G36" s="202">
        <v>24.57</v>
      </c>
      <c r="H36" s="202">
        <v>0</v>
      </c>
      <c r="I36" s="202">
        <v>10.35</v>
      </c>
      <c r="J36" s="202">
        <v>1.2</v>
      </c>
      <c r="K36" s="202">
        <v>19.809999999999999</v>
      </c>
      <c r="L36" s="202">
        <v>0.73</v>
      </c>
      <c r="M36" s="202">
        <v>2.5099999999999998</v>
      </c>
      <c r="N36" s="202">
        <v>2.0499999999999998</v>
      </c>
      <c r="O36" s="202">
        <v>2.9</v>
      </c>
      <c r="P36" s="202">
        <v>0.98</v>
      </c>
      <c r="Q36" s="202">
        <v>0.18</v>
      </c>
      <c r="R36" s="202">
        <v>0.73</v>
      </c>
      <c r="S36" s="202">
        <v>0.46</v>
      </c>
      <c r="T36" s="202">
        <v>0</v>
      </c>
      <c r="U36" s="202">
        <v>2.39</v>
      </c>
      <c r="V36" s="202">
        <v>0.31</v>
      </c>
      <c r="W36" s="202">
        <v>0.57999999999999996</v>
      </c>
      <c r="X36" s="202">
        <v>2.56</v>
      </c>
      <c r="Y36" s="202">
        <v>0</v>
      </c>
      <c r="Z36" s="202">
        <v>2.41</v>
      </c>
      <c r="AA36" s="202">
        <v>1.55</v>
      </c>
      <c r="AB36" s="202">
        <v>0</v>
      </c>
      <c r="AC36" s="202">
        <v>18.690000000000001</v>
      </c>
      <c r="AD36" s="202">
        <v>0</v>
      </c>
      <c r="AE36" s="202">
        <v>0</v>
      </c>
      <c r="AF36" s="202">
        <v>0</v>
      </c>
      <c r="AG36" s="202">
        <v>0</v>
      </c>
      <c r="AH36" s="202">
        <v>36.78</v>
      </c>
      <c r="AI36" s="202">
        <v>0</v>
      </c>
      <c r="AJ36" s="202">
        <v>25.46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0.68</v>
      </c>
      <c r="E37" s="202">
        <v>0</v>
      </c>
      <c r="F37" s="202">
        <v>0</v>
      </c>
      <c r="G37" s="202">
        <v>24.61</v>
      </c>
      <c r="H37" s="202">
        <v>0</v>
      </c>
      <c r="I37" s="202">
        <v>10.35</v>
      </c>
      <c r="J37" s="202">
        <v>1.2</v>
      </c>
      <c r="K37" s="202">
        <v>19.809999999999999</v>
      </c>
      <c r="L37" s="202">
        <v>0.73</v>
      </c>
      <c r="M37" s="202">
        <v>2.5099999999999998</v>
      </c>
      <c r="N37" s="202">
        <v>2.0499999999999998</v>
      </c>
      <c r="O37" s="202">
        <v>2.9</v>
      </c>
      <c r="P37" s="202">
        <v>0.98</v>
      </c>
      <c r="Q37" s="202">
        <v>0.18</v>
      </c>
      <c r="R37" s="202">
        <v>0.73</v>
      </c>
      <c r="S37" s="202">
        <v>0.46</v>
      </c>
      <c r="T37" s="202">
        <v>0</v>
      </c>
      <c r="U37" s="202">
        <v>2.39</v>
      </c>
      <c r="V37" s="202">
        <v>0.3</v>
      </c>
      <c r="W37" s="202">
        <v>0.57999999999999996</v>
      </c>
      <c r="X37" s="202">
        <v>2.56</v>
      </c>
      <c r="Y37" s="202">
        <v>0</v>
      </c>
      <c r="Z37" s="202">
        <v>2.41</v>
      </c>
      <c r="AA37" s="202">
        <v>1.55</v>
      </c>
      <c r="AB37" s="202">
        <v>0</v>
      </c>
      <c r="AC37" s="202">
        <v>18.690000000000001</v>
      </c>
      <c r="AD37" s="202">
        <v>0</v>
      </c>
      <c r="AE37" s="202">
        <v>0</v>
      </c>
      <c r="AF37" s="202">
        <v>0</v>
      </c>
      <c r="AG37" s="202">
        <v>0</v>
      </c>
      <c r="AH37" s="202">
        <v>36.78</v>
      </c>
      <c r="AI37" s="202">
        <v>0</v>
      </c>
      <c r="AJ37" s="202">
        <v>25.46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0.79</v>
      </c>
      <c r="E38" s="202">
        <v>0</v>
      </c>
      <c r="F38" s="202">
        <v>0</v>
      </c>
      <c r="G38" s="202">
        <v>24.61</v>
      </c>
      <c r="H38" s="202">
        <v>0</v>
      </c>
      <c r="I38" s="202">
        <v>10.35</v>
      </c>
      <c r="J38" s="202">
        <v>1.2</v>
      </c>
      <c r="K38" s="202">
        <v>19.809999999999999</v>
      </c>
      <c r="L38" s="202">
        <v>0.73</v>
      </c>
      <c r="M38" s="202">
        <v>2.5099999999999998</v>
      </c>
      <c r="N38" s="202">
        <v>2.0499999999999998</v>
      </c>
      <c r="O38" s="202">
        <v>2.9</v>
      </c>
      <c r="P38" s="202">
        <v>0.98</v>
      </c>
      <c r="Q38" s="202">
        <v>0.18</v>
      </c>
      <c r="R38" s="202">
        <v>0.73</v>
      </c>
      <c r="S38" s="202">
        <v>0.46</v>
      </c>
      <c r="T38" s="202">
        <v>0</v>
      </c>
      <c r="U38" s="202">
        <v>2.39</v>
      </c>
      <c r="V38" s="202">
        <v>0.3</v>
      </c>
      <c r="W38" s="202">
        <v>0.57999999999999996</v>
      </c>
      <c r="X38" s="202">
        <v>2.56</v>
      </c>
      <c r="Y38" s="202">
        <v>0</v>
      </c>
      <c r="Z38" s="202">
        <v>2.41</v>
      </c>
      <c r="AA38" s="202">
        <v>1.55</v>
      </c>
      <c r="AB38" s="202">
        <v>0</v>
      </c>
      <c r="AC38" s="202">
        <v>18.690000000000001</v>
      </c>
      <c r="AD38" s="202">
        <v>0</v>
      </c>
      <c r="AE38" s="202">
        <v>0</v>
      </c>
      <c r="AF38" s="202">
        <v>0</v>
      </c>
      <c r="AG38" s="202">
        <v>0</v>
      </c>
      <c r="AH38" s="202">
        <v>36.78</v>
      </c>
      <c r="AI38" s="202">
        <v>0</v>
      </c>
      <c r="AJ38" s="202">
        <v>25.46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0.78</v>
      </c>
      <c r="E39" s="202">
        <v>0</v>
      </c>
      <c r="F39" s="202">
        <v>0</v>
      </c>
      <c r="G39" s="202">
        <v>24.61</v>
      </c>
      <c r="H39" s="202">
        <v>0</v>
      </c>
      <c r="I39" s="202">
        <v>10.35</v>
      </c>
      <c r="J39" s="202">
        <v>1.2</v>
      </c>
      <c r="K39" s="202">
        <v>19.809999999999999</v>
      </c>
      <c r="L39" s="202">
        <v>0.72</v>
      </c>
      <c r="M39" s="202">
        <v>2.5099999999999998</v>
      </c>
      <c r="N39" s="202">
        <v>2.0499999999999998</v>
      </c>
      <c r="O39" s="202">
        <v>2.9</v>
      </c>
      <c r="P39" s="202">
        <v>0.98</v>
      </c>
      <c r="Q39" s="202">
        <v>0.18</v>
      </c>
      <c r="R39" s="202">
        <v>0.73</v>
      </c>
      <c r="S39" s="202">
        <v>0.46</v>
      </c>
      <c r="T39" s="202">
        <v>0</v>
      </c>
      <c r="U39" s="202">
        <v>2.39</v>
      </c>
      <c r="V39" s="202">
        <v>-15.12</v>
      </c>
      <c r="W39" s="202">
        <v>0.57999999999999996</v>
      </c>
      <c r="X39" s="202">
        <v>2.56</v>
      </c>
      <c r="Y39" s="202">
        <v>0</v>
      </c>
      <c r="Z39" s="202">
        <v>2.41</v>
      </c>
      <c r="AA39" s="202">
        <v>1.55</v>
      </c>
      <c r="AB39" s="202">
        <v>0</v>
      </c>
      <c r="AC39" s="202">
        <v>18.690000000000001</v>
      </c>
      <c r="AD39" s="202">
        <v>0</v>
      </c>
      <c r="AE39" s="202">
        <v>0</v>
      </c>
      <c r="AF39" s="202">
        <v>0</v>
      </c>
      <c r="AG39" s="202">
        <v>0</v>
      </c>
      <c r="AH39" s="202">
        <v>36.78</v>
      </c>
      <c r="AI39" s="202">
        <v>0</v>
      </c>
      <c r="AJ39" s="202">
        <v>25.46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16.88</v>
      </c>
      <c r="E40" s="202">
        <v>0</v>
      </c>
      <c r="F40" s="202">
        <v>0</v>
      </c>
      <c r="G40" s="202">
        <v>24.61</v>
      </c>
      <c r="H40" s="202">
        <v>0</v>
      </c>
      <c r="I40" s="202">
        <v>10.35</v>
      </c>
      <c r="J40" s="202">
        <v>27.91</v>
      </c>
      <c r="K40" s="202">
        <v>19.809999999999999</v>
      </c>
      <c r="L40" s="202">
        <v>0.72</v>
      </c>
      <c r="M40" s="202">
        <v>2.5099999999999998</v>
      </c>
      <c r="N40" s="202">
        <v>2.0499999999999998</v>
      </c>
      <c r="O40" s="202">
        <v>2.9</v>
      </c>
      <c r="P40" s="202">
        <v>0.98</v>
      </c>
      <c r="Q40" s="202">
        <v>0.18</v>
      </c>
      <c r="R40" s="202">
        <v>0.73</v>
      </c>
      <c r="S40" s="202">
        <v>0.46</v>
      </c>
      <c r="T40" s="202">
        <v>0</v>
      </c>
      <c r="U40" s="202">
        <v>2.39</v>
      </c>
      <c r="V40" s="202">
        <v>-16.170000000000002</v>
      </c>
      <c r="W40" s="202">
        <v>0.57999999999999996</v>
      </c>
      <c r="X40" s="202">
        <v>2.56</v>
      </c>
      <c r="Y40" s="202">
        <v>0</v>
      </c>
      <c r="Z40" s="202">
        <v>2.41</v>
      </c>
      <c r="AA40" s="202">
        <v>1.55</v>
      </c>
      <c r="AB40" s="202">
        <v>0</v>
      </c>
      <c r="AC40" s="202">
        <v>18.690000000000001</v>
      </c>
      <c r="AD40" s="202">
        <v>0</v>
      </c>
      <c r="AE40" s="202">
        <v>0</v>
      </c>
      <c r="AF40" s="202">
        <v>0</v>
      </c>
      <c r="AG40" s="202">
        <v>0</v>
      </c>
      <c r="AH40" s="202">
        <v>36.78</v>
      </c>
      <c r="AI40" s="202">
        <v>0</v>
      </c>
      <c r="AJ40" s="202">
        <v>25.46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19.600000000000001</v>
      </c>
      <c r="E41" s="202">
        <v>0</v>
      </c>
      <c r="F41" s="202">
        <v>0</v>
      </c>
      <c r="G41" s="202">
        <v>24.61</v>
      </c>
      <c r="H41" s="202">
        <v>0</v>
      </c>
      <c r="I41" s="202">
        <v>10.35</v>
      </c>
      <c r="J41" s="202">
        <v>30.33</v>
      </c>
      <c r="K41" s="202">
        <v>19.809999999999999</v>
      </c>
      <c r="L41" s="202">
        <v>0.72</v>
      </c>
      <c r="M41" s="202">
        <v>2.5099999999999998</v>
      </c>
      <c r="N41" s="202">
        <v>2.0499999999999998</v>
      </c>
      <c r="O41" s="202">
        <v>2.9</v>
      </c>
      <c r="P41" s="202">
        <v>0.98</v>
      </c>
      <c r="Q41" s="202">
        <v>0.18</v>
      </c>
      <c r="R41" s="202">
        <v>0.73</v>
      </c>
      <c r="S41" s="202">
        <v>0.46</v>
      </c>
      <c r="T41" s="202">
        <v>0</v>
      </c>
      <c r="U41" s="202">
        <v>2.39</v>
      </c>
      <c r="V41" s="202">
        <v>-9.25</v>
      </c>
      <c r="W41" s="202">
        <v>0.57999999999999996</v>
      </c>
      <c r="X41" s="202">
        <v>2.56</v>
      </c>
      <c r="Y41" s="202">
        <v>0</v>
      </c>
      <c r="Z41" s="202">
        <v>3.11</v>
      </c>
      <c r="AA41" s="202">
        <v>1.55</v>
      </c>
      <c r="AB41" s="202">
        <v>0</v>
      </c>
      <c r="AC41" s="202">
        <v>18.690000000000001</v>
      </c>
      <c r="AD41" s="202">
        <v>0</v>
      </c>
      <c r="AE41" s="202">
        <v>0</v>
      </c>
      <c r="AF41" s="202">
        <v>0</v>
      </c>
      <c r="AG41" s="202">
        <v>0</v>
      </c>
      <c r="AH41" s="202">
        <v>36.78</v>
      </c>
      <c r="AI41" s="202">
        <v>0</v>
      </c>
      <c r="AJ41" s="202">
        <v>25.46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19.5</v>
      </c>
      <c r="E42" s="202">
        <v>0</v>
      </c>
      <c r="F42" s="202">
        <v>0</v>
      </c>
      <c r="G42" s="202">
        <v>24.61</v>
      </c>
      <c r="H42" s="202">
        <v>0</v>
      </c>
      <c r="I42" s="202">
        <v>10.35</v>
      </c>
      <c r="J42" s="202">
        <v>30.33</v>
      </c>
      <c r="K42" s="202">
        <v>20.02</v>
      </c>
      <c r="L42" s="202">
        <v>0.72</v>
      </c>
      <c r="M42" s="202">
        <v>2.5099999999999998</v>
      </c>
      <c r="N42" s="202">
        <v>2.0499999999999998</v>
      </c>
      <c r="O42" s="202">
        <v>2.9</v>
      </c>
      <c r="P42" s="202">
        <v>0.98</v>
      </c>
      <c r="Q42" s="202">
        <v>0.18</v>
      </c>
      <c r="R42" s="202">
        <v>0.73</v>
      </c>
      <c r="S42" s="202">
        <v>0.46</v>
      </c>
      <c r="T42" s="202">
        <v>0</v>
      </c>
      <c r="U42" s="202">
        <v>2.39</v>
      </c>
      <c r="V42" s="202">
        <v>0.36</v>
      </c>
      <c r="W42" s="202">
        <v>0.57999999999999996</v>
      </c>
      <c r="X42" s="202">
        <v>2.56</v>
      </c>
      <c r="Y42" s="202">
        <v>0</v>
      </c>
      <c r="Z42" s="202">
        <v>3.11</v>
      </c>
      <c r="AA42" s="202">
        <v>1.55</v>
      </c>
      <c r="AB42" s="202">
        <v>0</v>
      </c>
      <c r="AC42" s="202">
        <v>18.690000000000001</v>
      </c>
      <c r="AD42" s="202">
        <v>0</v>
      </c>
      <c r="AE42" s="202">
        <v>0</v>
      </c>
      <c r="AF42" s="202">
        <v>0</v>
      </c>
      <c r="AG42" s="202">
        <v>0</v>
      </c>
      <c r="AH42" s="202">
        <v>36.78</v>
      </c>
      <c r="AI42" s="202">
        <v>0</v>
      </c>
      <c r="AJ42" s="202">
        <v>25.46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19.46</v>
      </c>
      <c r="E43" s="202">
        <v>0</v>
      </c>
      <c r="F43" s="202">
        <v>0</v>
      </c>
      <c r="G43" s="202">
        <v>24.61</v>
      </c>
      <c r="H43" s="202">
        <v>0</v>
      </c>
      <c r="I43" s="202">
        <v>10.35</v>
      </c>
      <c r="J43" s="202">
        <v>30.33</v>
      </c>
      <c r="K43" s="202">
        <v>77.040000000000006</v>
      </c>
      <c r="L43" s="202">
        <v>0.69</v>
      </c>
      <c r="M43" s="202">
        <v>2.5099999999999998</v>
      </c>
      <c r="N43" s="202">
        <v>2.0499999999999998</v>
      </c>
      <c r="O43" s="202">
        <v>2.9</v>
      </c>
      <c r="P43" s="202">
        <v>0.98</v>
      </c>
      <c r="Q43" s="202">
        <v>0.18</v>
      </c>
      <c r="R43" s="202">
        <v>0.73</v>
      </c>
      <c r="S43" s="202">
        <v>0.46</v>
      </c>
      <c r="T43" s="202">
        <v>0</v>
      </c>
      <c r="U43" s="202">
        <v>2.39</v>
      </c>
      <c r="V43" s="202">
        <v>0.36</v>
      </c>
      <c r="W43" s="202">
        <v>0.57999999999999996</v>
      </c>
      <c r="X43" s="202">
        <v>2.56</v>
      </c>
      <c r="Y43" s="202">
        <v>0</v>
      </c>
      <c r="Z43" s="202">
        <v>3.68</v>
      </c>
      <c r="AA43" s="202">
        <v>1.55</v>
      </c>
      <c r="AB43" s="202">
        <v>0</v>
      </c>
      <c r="AC43" s="202">
        <v>19.100000000000001</v>
      </c>
      <c r="AD43" s="202">
        <v>0</v>
      </c>
      <c r="AE43" s="202">
        <v>0</v>
      </c>
      <c r="AF43" s="202">
        <v>0</v>
      </c>
      <c r="AG43" s="202">
        <v>0</v>
      </c>
      <c r="AH43" s="202">
        <v>36.78</v>
      </c>
      <c r="AI43" s="202">
        <v>0</v>
      </c>
      <c r="AJ43" s="202">
        <v>25.46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19.46</v>
      </c>
      <c r="E44" s="202">
        <v>0</v>
      </c>
      <c r="F44" s="202">
        <v>0</v>
      </c>
      <c r="G44" s="202">
        <v>24.61</v>
      </c>
      <c r="H44" s="202">
        <v>0</v>
      </c>
      <c r="I44" s="202">
        <v>10.35</v>
      </c>
      <c r="J44" s="202">
        <v>30.33</v>
      </c>
      <c r="K44" s="202">
        <v>125.34</v>
      </c>
      <c r="L44" s="202">
        <v>0.69</v>
      </c>
      <c r="M44" s="202">
        <v>2.5099999999999998</v>
      </c>
      <c r="N44" s="202">
        <v>2.0499999999999998</v>
      </c>
      <c r="O44" s="202">
        <v>2.9</v>
      </c>
      <c r="P44" s="202">
        <v>0.98</v>
      </c>
      <c r="Q44" s="202">
        <v>0.18</v>
      </c>
      <c r="R44" s="202">
        <v>0.73</v>
      </c>
      <c r="S44" s="202">
        <v>0.46</v>
      </c>
      <c r="T44" s="202">
        <v>0</v>
      </c>
      <c r="U44" s="202">
        <v>2.39</v>
      </c>
      <c r="V44" s="202">
        <v>0.36</v>
      </c>
      <c r="W44" s="202">
        <v>0.57999999999999996</v>
      </c>
      <c r="X44" s="202">
        <v>2.56</v>
      </c>
      <c r="Y44" s="202">
        <v>0</v>
      </c>
      <c r="Z44" s="202">
        <v>3.68</v>
      </c>
      <c r="AA44" s="202">
        <v>1.55</v>
      </c>
      <c r="AB44" s="202">
        <v>0</v>
      </c>
      <c r="AC44" s="202">
        <v>19.100000000000001</v>
      </c>
      <c r="AD44" s="202">
        <v>0</v>
      </c>
      <c r="AE44" s="202">
        <v>0</v>
      </c>
      <c r="AF44" s="202">
        <v>0</v>
      </c>
      <c r="AG44" s="202">
        <v>0</v>
      </c>
      <c r="AH44" s="202">
        <v>36.78</v>
      </c>
      <c r="AI44" s="202">
        <v>0</v>
      </c>
      <c r="AJ44" s="202">
        <v>25.46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19.37</v>
      </c>
      <c r="E45" s="202">
        <v>0</v>
      </c>
      <c r="F45" s="202">
        <v>0</v>
      </c>
      <c r="G45" s="202">
        <v>24.61</v>
      </c>
      <c r="H45" s="202">
        <v>0</v>
      </c>
      <c r="I45" s="202">
        <v>10.35</v>
      </c>
      <c r="J45" s="202">
        <v>30.33</v>
      </c>
      <c r="K45" s="202">
        <v>173.37</v>
      </c>
      <c r="L45" s="202">
        <v>0.7</v>
      </c>
      <c r="M45" s="202">
        <v>2.5099999999999998</v>
      </c>
      <c r="N45" s="202">
        <v>2.0499999999999998</v>
      </c>
      <c r="O45" s="202">
        <v>2.9</v>
      </c>
      <c r="P45" s="202">
        <v>0.98</v>
      </c>
      <c r="Q45" s="202">
        <v>0.18</v>
      </c>
      <c r="R45" s="202">
        <v>0.5</v>
      </c>
      <c r="S45" s="202">
        <v>0.45</v>
      </c>
      <c r="T45" s="202">
        <v>0</v>
      </c>
      <c r="U45" s="202">
        <v>2.39</v>
      </c>
      <c r="V45" s="202">
        <v>0.36</v>
      </c>
      <c r="W45" s="202">
        <v>0.57999999999999996</v>
      </c>
      <c r="X45" s="202">
        <v>2.56</v>
      </c>
      <c r="Y45" s="202">
        <v>0</v>
      </c>
      <c r="Z45" s="202">
        <v>3.68</v>
      </c>
      <c r="AA45" s="202">
        <v>1.55</v>
      </c>
      <c r="AB45" s="202">
        <v>0</v>
      </c>
      <c r="AC45" s="202">
        <v>19.100000000000001</v>
      </c>
      <c r="AD45" s="202">
        <v>0</v>
      </c>
      <c r="AE45" s="202">
        <v>0</v>
      </c>
      <c r="AF45" s="202">
        <v>0</v>
      </c>
      <c r="AG45" s="202">
        <v>0</v>
      </c>
      <c r="AH45" s="202">
        <v>36.78</v>
      </c>
      <c r="AI45" s="202">
        <v>0</v>
      </c>
      <c r="AJ45" s="202">
        <v>25.46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19.28</v>
      </c>
      <c r="E46" s="202">
        <v>0</v>
      </c>
      <c r="F46" s="202">
        <v>0</v>
      </c>
      <c r="G46" s="202">
        <v>24.61</v>
      </c>
      <c r="H46" s="202">
        <v>0</v>
      </c>
      <c r="I46" s="202">
        <v>10.35</v>
      </c>
      <c r="J46" s="202">
        <v>30.33</v>
      </c>
      <c r="K46" s="202">
        <v>221.41</v>
      </c>
      <c r="L46" s="202">
        <v>0.7</v>
      </c>
      <c r="M46" s="202">
        <v>2.5099999999999998</v>
      </c>
      <c r="N46" s="202">
        <v>2.0499999999999998</v>
      </c>
      <c r="O46" s="202">
        <v>2.9</v>
      </c>
      <c r="P46" s="202">
        <v>0.98</v>
      </c>
      <c r="Q46" s="202">
        <v>0.18</v>
      </c>
      <c r="R46" s="202">
        <v>0.73</v>
      </c>
      <c r="S46" s="202">
        <v>0.45</v>
      </c>
      <c r="T46" s="202">
        <v>0</v>
      </c>
      <c r="U46" s="202">
        <v>2.39</v>
      </c>
      <c r="V46" s="202">
        <v>0.36</v>
      </c>
      <c r="W46" s="202">
        <v>0.57999999999999996</v>
      </c>
      <c r="X46" s="202">
        <v>2.56</v>
      </c>
      <c r="Y46" s="202">
        <v>0</v>
      </c>
      <c r="Z46" s="202">
        <v>3.68</v>
      </c>
      <c r="AA46" s="202">
        <v>1.55</v>
      </c>
      <c r="AB46" s="202">
        <v>0</v>
      </c>
      <c r="AC46" s="202">
        <v>19.100000000000001</v>
      </c>
      <c r="AD46" s="202">
        <v>0</v>
      </c>
      <c r="AE46" s="202">
        <v>0</v>
      </c>
      <c r="AF46" s="202">
        <v>0</v>
      </c>
      <c r="AG46" s="202">
        <v>0</v>
      </c>
      <c r="AH46" s="202">
        <v>36.78</v>
      </c>
      <c r="AI46" s="202">
        <v>0</v>
      </c>
      <c r="AJ46" s="202">
        <v>25.46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19.18</v>
      </c>
      <c r="E47" s="202">
        <v>0</v>
      </c>
      <c r="F47" s="202">
        <v>0</v>
      </c>
      <c r="G47" s="202">
        <v>24.61</v>
      </c>
      <c r="H47" s="202">
        <v>0</v>
      </c>
      <c r="I47" s="202">
        <v>10.35</v>
      </c>
      <c r="J47" s="202">
        <v>30.33</v>
      </c>
      <c r="K47" s="202">
        <v>238.77</v>
      </c>
      <c r="L47" s="202">
        <v>4.54</v>
      </c>
      <c r="M47" s="202">
        <v>2.5099999999999998</v>
      </c>
      <c r="N47" s="202">
        <v>2.0499999999999998</v>
      </c>
      <c r="O47" s="202">
        <v>2.9</v>
      </c>
      <c r="P47" s="202">
        <v>0.98</v>
      </c>
      <c r="Q47" s="202">
        <v>2.11</v>
      </c>
      <c r="R47" s="202">
        <v>8.7899999999999991</v>
      </c>
      <c r="S47" s="202">
        <v>3.83</v>
      </c>
      <c r="T47" s="202">
        <v>0</v>
      </c>
      <c r="U47" s="202">
        <v>2.39</v>
      </c>
      <c r="V47" s="202">
        <v>3.27</v>
      </c>
      <c r="W47" s="202">
        <v>7.06</v>
      </c>
      <c r="X47" s="202">
        <v>30.93</v>
      </c>
      <c r="Y47" s="202">
        <v>0</v>
      </c>
      <c r="Z47" s="202">
        <v>19.399999999999999</v>
      </c>
      <c r="AA47" s="202">
        <v>19.52</v>
      </c>
      <c r="AB47" s="202">
        <v>0</v>
      </c>
      <c r="AC47" s="202">
        <v>19.100000000000001</v>
      </c>
      <c r="AD47" s="202">
        <v>0</v>
      </c>
      <c r="AE47" s="202">
        <v>0</v>
      </c>
      <c r="AF47" s="202">
        <v>0</v>
      </c>
      <c r="AG47" s="202">
        <v>0</v>
      </c>
      <c r="AH47" s="202">
        <v>36.78</v>
      </c>
      <c r="AI47" s="202">
        <v>0</v>
      </c>
      <c r="AJ47" s="202">
        <v>25.46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19.18</v>
      </c>
      <c r="E48" s="202">
        <v>0</v>
      </c>
      <c r="F48" s="202">
        <v>0</v>
      </c>
      <c r="G48" s="202">
        <v>24.61</v>
      </c>
      <c r="H48" s="202">
        <v>0</v>
      </c>
      <c r="I48" s="202">
        <v>10.35</v>
      </c>
      <c r="J48" s="202">
        <v>30.33</v>
      </c>
      <c r="K48" s="202">
        <v>238.77</v>
      </c>
      <c r="L48" s="202">
        <v>4.54</v>
      </c>
      <c r="M48" s="202">
        <v>2.5099999999999998</v>
      </c>
      <c r="N48" s="202">
        <v>2.0499999999999998</v>
      </c>
      <c r="O48" s="202">
        <v>2.9</v>
      </c>
      <c r="P48" s="202">
        <v>0.98</v>
      </c>
      <c r="Q48" s="202">
        <v>2.13</v>
      </c>
      <c r="R48" s="202">
        <v>8.7200000000000006</v>
      </c>
      <c r="S48" s="202">
        <v>5.63</v>
      </c>
      <c r="T48" s="202">
        <v>0</v>
      </c>
      <c r="U48" s="202">
        <v>2.39</v>
      </c>
      <c r="V48" s="202">
        <v>4.34</v>
      </c>
      <c r="W48" s="202">
        <v>7.06</v>
      </c>
      <c r="X48" s="202">
        <v>30.93</v>
      </c>
      <c r="Y48" s="202">
        <v>0</v>
      </c>
      <c r="Z48" s="202">
        <v>24.68</v>
      </c>
      <c r="AA48" s="202">
        <v>14.02</v>
      </c>
      <c r="AB48" s="202">
        <v>0</v>
      </c>
      <c r="AC48" s="202">
        <v>19.100000000000001</v>
      </c>
      <c r="AD48" s="202">
        <v>0</v>
      </c>
      <c r="AE48" s="202">
        <v>0</v>
      </c>
      <c r="AF48" s="202">
        <v>0</v>
      </c>
      <c r="AG48" s="202">
        <v>0</v>
      </c>
      <c r="AH48" s="202">
        <v>36.78</v>
      </c>
      <c r="AI48" s="202">
        <v>0</v>
      </c>
      <c r="AJ48" s="202">
        <v>25.46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19.09</v>
      </c>
      <c r="E49" s="202">
        <v>0</v>
      </c>
      <c r="F49" s="202">
        <v>0</v>
      </c>
      <c r="G49" s="202">
        <v>24.61</v>
      </c>
      <c r="H49" s="202">
        <v>0</v>
      </c>
      <c r="I49" s="202">
        <v>10.35</v>
      </c>
      <c r="J49" s="202">
        <v>30.33</v>
      </c>
      <c r="K49" s="202">
        <v>238.77</v>
      </c>
      <c r="L49" s="202">
        <v>4.5199999999999996</v>
      </c>
      <c r="M49" s="202">
        <v>2.5099999999999998</v>
      </c>
      <c r="N49" s="202">
        <v>2.0499999999999998</v>
      </c>
      <c r="O49" s="202">
        <v>2.9</v>
      </c>
      <c r="P49" s="202">
        <v>0.98</v>
      </c>
      <c r="Q49" s="202">
        <v>2.13</v>
      </c>
      <c r="R49" s="202">
        <v>8.7200000000000006</v>
      </c>
      <c r="S49" s="202">
        <v>5.63</v>
      </c>
      <c r="T49" s="202">
        <v>0</v>
      </c>
      <c r="U49" s="202">
        <v>2.39</v>
      </c>
      <c r="V49" s="202">
        <v>4.34</v>
      </c>
      <c r="W49" s="202">
        <v>7.06</v>
      </c>
      <c r="X49" s="202">
        <v>30.93</v>
      </c>
      <c r="Y49" s="202">
        <v>0</v>
      </c>
      <c r="Z49" s="202">
        <v>32.5</v>
      </c>
      <c r="AA49" s="202">
        <v>14.02</v>
      </c>
      <c r="AB49" s="202">
        <v>0</v>
      </c>
      <c r="AC49" s="202">
        <v>19.100000000000001</v>
      </c>
      <c r="AD49" s="202">
        <v>0</v>
      </c>
      <c r="AE49" s="202">
        <v>0</v>
      </c>
      <c r="AF49" s="202">
        <v>0</v>
      </c>
      <c r="AG49" s="202">
        <v>0</v>
      </c>
      <c r="AH49" s="202">
        <v>36.78</v>
      </c>
      <c r="AI49" s="202">
        <v>0</v>
      </c>
      <c r="AJ49" s="202">
        <v>25.46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19.09</v>
      </c>
      <c r="E50" s="202">
        <v>0</v>
      </c>
      <c r="F50" s="202">
        <v>0</v>
      </c>
      <c r="G50" s="202">
        <v>24.61</v>
      </c>
      <c r="H50" s="202">
        <v>0</v>
      </c>
      <c r="I50" s="202">
        <v>10.35</v>
      </c>
      <c r="J50" s="202">
        <v>30.33</v>
      </c>
      <c r="K50" s="202">
        <v>238.77</v>
      </c>
      <c r="L50" s="202">
        <v>4.5199999999999996</v>
      </c>
      <c r="M50" s="202">
        <v>2.5099999999999998</v>
      </c>
      <c r="N50" s="202">
        <v>2.0499999999999998</v>
      </c>
      <c r="O50" s="202">
        <v>2.9</v>
      </c>
      <c r="P50" s="202">
        <v>0.98</v>
      </c>
      <c r="Q50" s="202">
        <v>2.13</v>
      </c>
      <c r="R50" s="202">
        <v>8.7200000000000006</v>
      </c>
      <c r="S50" s="202">
        <v>5.63</v>
      </c>
      <c r="T50" s="202">
        <v>0</v>
      </c>
      <c r="U50" s="202">
        <v>2.39</v>
      </c>
      <c r="V50" s="202">
        <v>4.34</v>
      </c>
      <c r="W50" s="202">
        <v>7.06</v>
      </c>
      <c r="X50" s="202">
        <v>30.93</v>
      </c>
      <c r="Y50" s="202">
        <v>0</v>
      </c>
      <c r="Z50" s="202">
        <v>32.5</v>
      </c>
      <c r="AA50" s="202">
        <v>14.02</v>
      </c>
      <c r="AB50" s="202">
        <v>0</v>
      </c>
      <c r="AC50" s="202">
        <v>19.100000000000001</v>
      </c>
      <c r="AD50" s="202">
        <v>0</v>
      </c>
      <c r="AE50" s="202">
        <v>0</v>
      </c>
      <c r="AF50" s="202">
        <v>0</v>
      </c>
      <c r="AG50" s="202">
        <v>0</v>
      </c>
      <c r="AH50" s="202">
        <v>36.78</v>
      </c>
      <c r="AI50" s="202">
        <v>0</v>
      </c>
      <c r="AJ50" s="202">
        <v>25.46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19.04</v>
      </c>
      <c r="E51" s="202">
        <v>0</v>
      </c>
      <c r="F51" s="202">
        <v>0</v>
      </c>
      <c r="G51" s="202">
        <v>24.61</v>
      </c>
      <c r="H51" s="202">
        <v>0</v>
      </c>
      <c r="I51" s="202">
        <v>10.35</v>
      </c>
      <c r="J51" s="202">
        <v>30.33</v>
      </c>
      <c r="K51" s="202">
        <v>307.83999999999997</v>
      </c>
      <c r="L51" s="202">
        <v>4.42</v>
      </c>
      <c r="M51" s="202">
        <v>2.5099999999999998</v>
      </c>
      <c r="N51" s="202">
        <v>2.0499999999999998</v>
      </c>
      <c r="O51" s="202">
        <v>2.9</v>
      </c>
      <c r="P51" s="202">
        <v>0.98</v>
      </c>
      <c r="Q51" s="202">
        <v>2.11</v>
      </c>
      <c r="R51" s="202">
        <v>8.7100000000000009</v>
      </c>
      <c r="S51" s="202">
        <v>5.34</v>
      </c>
      <c r="T51" s="202">
        <v>0</v>
      </c>
      <c r="U51" s="202">
        <v>2.39</v>
      </c>
      <c r="V51" s="202">
        <v>4.24</v>
      </c>
      <c r="W51" s="202">
        <v>6.92</v>
      </c>
      <c r="X51" s="202">
        <v>30.54</v>
      </c>
      <c r="Y51" s="202">
        <v>0</v>
      </c>
      <c r="Z51" s="202">
        <v>32.5</v>
      </c>
      <c r="AA51" s="202">
        <v>14.02</v>
      </c>
      <c r="AB51" s="202">
        <v>0</v>
      </c>
      <c r="AC51" s="202">
        <v>19.100000000000001</v>
      </c>
      <c r="AD51" s="202">
        <v>0</v>
      </c>
      <c r="AE51" s="202">
        <v>0</v>
      </c>
      <c r="AF51" s="202">
        <v>0</v>
      </c>
      <c r="AG51" s="202">
        <v>0</v>
      </c>
      <c r="AH51" s="202">
        <v>36.78</v>
      </c>
      <c r="AI51" s="202">
        <v>0</v>
      </c>
      <c r="AJ51" s="202">
        <v>25.46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18.96</v>
      </c>
      <c r="E52" s="202">
        <v>0</v>
      </c>
      <c r="F52" s="202">
        <v>0</v>
      </c>
      <c r="G52" s="202">
        <v>24.61</v>
      </c>
      <c r="H52" s="202">
        <v>0</v>
      </c>
      <c r="I52" s="202">
        <v>10.35</v>
      </c>
      <c r="J52" s="202">
        <v>30.33</v>
      </c>
      <c r="K52" s="202">
        <v>317.48</v>
      </c>
      <c r="L52" s="202">
        <v>4.42</v>
      </c>
      <c r="M52" s="202">
        <v>2.5099999999999998</v>
      </c>
      <c r="N52" s="202">
        <v>2.0499999999999998</v>
      </c>
      <c r="O52" s="202">
        <v>2.9</v>
      </c>
      <c r="P52" s="202">
        <v>0.98</v>
      </c>
      <c r="Q52" s="202">
        <v>2.11</v>
      </c>
      <c r="R52" s="202">
        <v>8.7100000000000009</v>
      </c>
      <c r="S52" s="202">
        <v>5.34</v>
      </c>
      <c r="T52" s="202">
        <v>0</v>
      </c>
      <c r="U52" s="202">
        <v>2.39</v>
      </c>
      <c r="V52" s="202">
        <v>4.34</v>
      </c>
      <c r="W52" s="202">
        <v>6.92</v>
      </c>
      <c r="X52" s="202">
        <v>30.54</v>
      </c>
      <c r="Y52" s="202">
        <v>0</v>
      </c>
      <c r="Z52" s="202">
        <v>32.5</v>
      </c>
      <c r="AA52" s="202">
        <v>14.02</v>
      </c>
      <c r="AB52" s="202">
        <v>0</v>
      </c>
      <c r="AC52" s="202">
        <v>19.100000000000001</v>
      </c>
      <c r="AD52" s="202">
        <v>0</v>
      </c>
      <c r="AE52" s="202">
        <v>0</v>
      </c>
      <c r="AF52" s="202">
        <v>0</v>
      </c>
      <c r="AG52" s="202">
        <v>0</v>
      </c>
      <c r="AH52" s="202">
        <v>36.78</v>
      </c>
      <c r="AI52" s="202">
        <v>0</v>
      </c>
      <c r="AJ52" s="202">
        <v>25.46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18.96</v>
      </c>
      <c r="E53" s="202">
        <v>0</v>
      </c>
      <c r="F53" s="202">
        <v>0</v>
      </c>
      <c r="G53" s="202">
        <v>23.61</v>
      </c>
      <c r="H53" s="202">
        <v>0</v>
      </c>
      <c r="I53" s="202">
        <v>10.35</v>
      </c>
      <c r="J53" s="202">
        <v>30.33</v>
      </c>
      <c r="K53" s="202">
        <v>317.48</v>
      </c>
      <c r="L53" s="202">
        <v>4.42</v>
      </c>
      <c r="M53" s="202">
        <v>2.5099999999999998</v>
      </c>
      <c r="N53" s="202">
        <v>2.0499999999999998</v>
      </c>
      <c r="O53" s="202">
        <v>2.9</v>
      </c>
      <c r="P53" s="202">
        <v>0.98</v>
      </c>
      <c r="Q53" s="202">
        <v>2.11</v>
      </c>
      <c r="R53" s="202">
        <v>8.7100000000000009</v>
      </c>
      <c r="S53" s="202">
        <v>5.34</v>
      </c>
      <c r="T53" s="202">
        <v>0</v>
      </c>
      <c r="U53" s="202">
        <v>2.39</v>
      </c>
      <c r="V53" s="202">
        <v>4.28</v>
      </c>
      <c r="W53" s="202">
        <v>6.73</v>
      </c>
      <c r="X53" s="202">
        <v>29.13</v>
      </c>
      <c r="Y53" s="202">
        <v>0</v>
      </c>
      <c r="Z53" s="202">
        <v>32.5</v>
      </c>
      <c r="AA53" s="202">
        <v>14.02</v>
      </c>
      <c r="AB53" s="202">
        <v>0</v>
      </c>
      <c r="AC53" s="202">
        <v>19.100000000000001</v>
      </c>
      <c r="AD53" s="202">
        <v>0</v>
      </c>
      <c r="AE53" s="202">
        <v>0</v>
      </c>
      <c r="AF53" s="202">
        <v>0</v>
      </c>
      <c r="AG53" s="202">
        <v>0</v>
      </c>
      <c r="AH53" s="202">
        <v>36.78</v>
      </c>
      <c r="AI53" s="202">
        <v>0</v>
      </c>
      <c r="AJ53" s="202">
        <v>25.46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18.86</v>
      </c>
      <c r="E54" s="202">
        <v>0</v>
      </c>
      <c r="F54" s="202">
        <v>0</v>
      </c>
      <c r="G54" s="202">
        <v>23.61</v>
      </c>
      <c r="H54" s="202">
        <v>0</v>
      </c>
      <c r="I54" s="202">
        <v>10.35</v>
      </c>
      <c r="J54" s="202">
        <v>30.33</v>
      </c>
      <c r="K54" s="202">
        <v>317.48</v>
      </c>
      <c r="L54" s="202">
        <v>4.42</v>
      </c>
      <c r="M54" s="202">
        <v>2.5099999999999998</v>
      </c>
      <c r="N54" s="202">
        <v>2.0499999999999998</v>
      </c>
      <c r="O54" s="202">
        <v>2.9</v>
      </c>
      <c r="P54" s="202">
        <v>0.98</v>
      </c>
      <c r="Q54" s="202">
        <v>2.11</v>
      </c>
      <c r="R54" s="202">
        <v>8.7100000000000009</v>
      </c>
      <c r="S54" s="202">
        <v>5.34</v>
      </c>
      <c r="T54" s="202">
        <v>0</v>
      </c>
      <c r="U54" s="202">
        <v>2.39</v>
      </c>
      <c r="V54" s="202">
        <v>4.34</v>
      </c>
      <c r="W54" s="202">
        <v>6.73</v>
      </c>
      <c r="X54" s="202">
        <v>29.13</v>
      </c>
      <c r="Y54" s="202">
        <v>0</v>
      </c>
      <c r="Z54" s="202">
        <v>32.5</v>
      </c>
      <c r="AA54" s="202">
        <v>14.02</v>
      </c>
      <c r="AB54" s="202">
        <v>0</v>
      </c>
      <c r="AC54" s="202">
        <v>19.100000000000001</v>
      </c>
      <c r="AD54" s="202">
        <v>0</v>
      </c>
      <c r="AE54" s="202">
        <v>0</v>
      </c>
      <c r="AF54" s="202">
        <v>0</v>
      </c>
      <c r="AG54" s="202">
        <v>0</v>
      </c>
      <c r="AH54" s="202">
        <v>36.78</v>
      </c>
      <c r="AI54" s="202">
        <v>0</v>
      </c>
      <c r="AJ54" s="202">
        <v>25.46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18.86</v>
      </c>
      <c r="E55" s="202">
        <v>0</v>
      </c>
      <c r="F55" s="202">
        <v>0</v>
      </c>
      <c r="G55" s="202">
        <v>23.61</v>
      </c>
      <c r="H55" s="202">
        <v>0</v>
      </c>
      <c r="I55" s="202">
        <v>10.35</v>
      </c>
      <c r="J55" s="202">
        <v>30.33</v>
      </c>
      <c r="K55" s="202">
        <v>317.48</v>
      </c>
      <c r="L55" s="202">
        <v>4.42</v>
      </c>
      <c r="M55" s="202">
        <v>2.5099999999999998</v>
      </c>
      <c r="N55" s="202">
        <v>2.0499999999999998</v>
      </c>
      <c r="O55" s="202">
        <v>2.9</v>
      </c>
      <c r="P55" s="202">
        <v>0.98</v>
      </c>
      <c r="Q55" s="202">
        <v>2.11</v>
      </c>
      <c r="R55" s="202">
        <v>8.7100000000000009</v>
      </c>
      <c r="S55" s="202">
        <v>5.34</v>
      </c>
      <c r="T55" s="202">
        <v>0</v>
      </c>
      <c r="U55" s="202">
        <v>2.39</v>
      </c>
      <c r="V55" s="202">
        <v>4.34</v>
      </c>
      <c r="W55" s="202">
        <v>6.73</v>
      </c>
      <c r="X55" s="202">
        <v>29.13</v>
      </c>
      <c r="Y55" s="202">
        <v>0</v>
      </c>
      <c r="Z55" s="202">
        <v>32.5</v>
      </c>
      <c r="AA55" s="202">
        <v>14.02</v>
      </c>
      <c r="AB55" s="202">
        <v>0</v>
      </c>
      <c r="AC55" s="202">
        <v>19.53</v>
      </c>
      <c r="AD55" s="202">
        <v>0</v>
      </c>
      <c r="AE55" s="202">
        <v>0</v>
      </c>
      <c r="AF55" s="202">
        <v>0</v>
      </c>
      <c r="AG55" s="202">
        <v>0</v>
      </c>
      <c r="AH55" s="202">
        <v>36.78</v>
      </c>
      <c r="AI55" s="202">
        <v>0</v>
      </c>
      <c r="AJ55" s="202">
        <v>25.46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18.86</v>
      </c>
      <c r="E56" s="202">
        <v>0</v>
      </c>
      <c r="F56" s="202">
        <v>0</v>
      </c>
      <c r="G56" s="202">
        <v>23.61</v>
      </c>
      <c r="H56" s="202">
        <v>0</v>
      </c>
      <c r="I56" s="202">
        <v>10.35</v>
      </c>
      <c r="J56" s="202">
        <v>30.33</v>
      </c>
      <c r="K56" s="202">
        <v>317.48</v>
      </c>
      <c r="L56" s="202">
        <v>4.42</v>
      </c>
      <c r="M56" s="202">
        <v>2.5099999999999998</v>
      </c>
      <c r="N56" s="202">
        <v>2.0499999999999998</v>
      </c>
      <c r="O56" s="202">
        <v>2.9</v>
      </c>
      <c r="P56" s="202">
        <v>0.98</v>
      </c>
      <c r="Q56" s="202">
        <v>2.11</v>
      </c>
      <c r="R56" s="202">
        <v>8.7100000000000009</v>
      </c>
      <c r="S56" s="202">
        <v>5.34</v>
      </c>
      <c r="T56" s="202">
        <v>0</v>
      </c>
      <c r="U56" s="202">
        <v>2.39</v>
      </c>
      <c r="V56" s="202">
        <v>4.34</v>
      </c>
      <c r="W56" s="202">
        <v>6.73</v>
      </c>
      <c r="X56" s="202">
        <v>29.13</v>
      </c>
      <c r="Y56" s="202">
        <v>0</v>
      </c>
      <c r="Z56" s="202">
        <v>32.5</v>
      </c>
      <c r="AA56" s="202">
        <v>14.02</v>
      </c>
      <c r="AB56" s="202">
        <v>0</v>
      </c>
      <c r="AC56" s="202">
        <v>19.53</v>
      </c>
      <c r="AD56" s="202">
        <v>0</v>
      </c>
      <c r="AE56" s="202">
        <v>0</v>
      </c>
      <c r="AF56" s="202">
        <v>0</v>
      </c>
      <c r="AG56" s="202">
        <v>0</v>
      </c>
      <c r="AH56" s="202">
        <v>36.78</v>
      </c>
      <c r="AI56" s="202">
        <v>0</v>
      </c>
      <c r="AJ56" s="202">
        <v>25.46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18.86</v>
      </c>
      <c r="E57" s="202">
        <v>0</v>
      </c>
      <c r="F57" s="202">
        <v>0</v>
      </c>
      <c r="G57" s="202">
        <v>23.61</v>
      </c>
      <c r="H57" s="202">
        <v>0</v>
      </c>
      <c r="I57" s="202">
        <v>10.35</v>
      </c>
      <c r="J57" s="202">
        <v>30.33</v>
      </c>
      <c r="K57" s="202">
        <v>317.48</v>
      </c>
      <c r="L57" s="202">
        <v>4.42</v>
      </c>
      <c r="M57" s="202">
        <v>30.14</v>
      </c>
      <c r="N57" s="202">
        <v>2.0499999999999998</v>
      </c>
      <c r="O57" s="202">
        <v>2.9</v>
      </c>
      <c r="P57" s="202">
        <v>11.44</v>
      </c>
      <c r="Q57" s="202">
        <v>2.11</v>
      </c>
      <c r="R57" s="202">
        <v>8.7100000000000009</v>
      </c>
      <c r="S57" s="202">
        <v>5.34</v>
      </c>
      <c r="T57" s="202">
        <v>0</v>
      </c>
      <c r="U57" s="202">
        <v>2.39</v>
      </c>
      <c r="V57" s="202">
        <v>4.34</v>
      </c>
      <c r="W57" s="202">
        <v>6.73</v>
      </c>
      <c r="X57" s="202">
        <v>29.13</v>
      </c>
      <c r="Y57" s="202">
        <v>0</v>
      </c>
      <c r="Z57" s="202">
        <v>32.5</v>
      </c>
      <c r="AA57" s="202">
        <v>14.02</v>
      </c>
      <c r="AB57" s="202">
        <v>0</v>
      </c>
      <c r="AC57" s="202">
        <v>19.53</v>
      </c>
      <c r="AD57" s="202">
        <v>0</v>
      </c>
      <c r="AE57" s="202">
        <v>0</v>
      </c>
      <c r="AF57" s="202">
        <v>0</v>
      </c>
      <c r="AG57" s="202">
        <v>0</v>
      </c>
      <c r="AH57" s="202">
        <v>36.78</v>
      </c>
      <c r="AI57" s="202">
        <v>0</v>
      </c>
      <c r="AJ57" s="202">
        <v>25.46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18.77</v>
      </c>
      <c r="E58" s="202">
        <v>0</v>
      </c>
      <c r="F58" s="202">
        <v>0</v>
      </c>
      <c r="G58" s="202">
        <v>23.61</v>
      </c>
      <c r="H58" s="202">
        <v>0</v>
      </c>
      <c r="I58" s="202">
        <v>10.35</v>
      </c>
      <c r="J58" s="202">
        <v>30.33</v>
      </c>
      <c r="K58" s="202">
        <v>317.48</v>
      </c>
      <c r="L58" s="202">
        <v>4.42</v>
      </c>
      <c r="M58" s="202">
        <v>30.14</v>
      </c>
      <c r="N58" s="202">
        <v>2.0499999999999998</v>
      </c>
      <c r="O58" s="202">
        <v>2.9</v>
      </c>
      <c r="P58" s="202">
        <v>11.44</v>
      </c>
      <c r="Q58" s="202">
        <v>2.11</v>
      </c>
      <c r="R58" s="202">
        <v>8.7100000000000009</v>
      </c>
      <c r="S58" s="202">
        <v>5.34</v>
      </c>
      <c r="T58" s="202">
        <v>0</v>
      </c>
      <c r="U58" s="202">
        <v>2.39</v>
      </c>
      <c r="V58" s="202">
        <v>4.34</v>
      </c>
      <c r="W58" s="202">
        <v>6.73</v>
      </c>
      <c r="X58" s="202">
        <v>29.13</v>
      </c>
      <c r="Y58" s="202">
        <v>0</v>
      </c>
      <c r="Z58" s="202">
        <v>32.5</v>
      </c>
      <c r="AA58" s="202">
        <v>14.02</v>
      </c>
      <c r="AB58" s="202">
        <v>0</v>
      </c>
      <c r="AC58" s="202">
        <v>19.53</v>
      </c>
      <c r="AD58" s="202">
        <v>0</v>
      </c>
      <c r="AE58" s="202">
        <v>0</v>
      </c>
      <c r="AF58" s="202">
        <v>0</v>
      </c>
      <c r="AG58" s="202">
        <v>0</v>
      </c>
      <c r="AH58" s="202">
        <v>36.78</v>
      </c>
      <c r="AI58" s="202">
        <v>0</v>
      </c>
      <c r="AJ58" s="202">
        <v>25.46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18.86</v>
      </c>
      <c r="E59" s="202">
        <v>0</v>
      </c>
      <c r="F59" s="202">
        <v>0</v>
      </c>
      <c r="G59" s="202">
        <v>23.61</v>
      </c>
      <c r="H59" s="202">
        <v>0</v>
      </c>
      <c r="I59" s="202">
        <v>10.35</v>
      </c>
      <c r="J59" s="202">
        <v>30.33</v>
      </c>
      <c r="K59" s="202">
        <v>317.48</v>
      </c>
      <c r="L59" s="202">
        <v>4.42</v>
      </c>
      <c r="M59" s="202">
        <v>30.14</v>
      </c>
      <c r="N59" s="202">
        <v>2.0499999999999998</v>
      </c>
      <c r="O59" s="202">
        <v>2.9</v>
      </c>
      <c r="P59" s="202">
        <v>11.44</v>
      </c>
      <c r="Q59" s="202">
        <v>2.11</v>
      </c>
      <c r="R59" s="202">
        <v>8.7100000000000009</v>
      </c>
      <c r="S59" s="202">
        <v>5.34</v>
      </c>
      <c r="T59" s="202">
        <v>0</v>
      </c>
      <c r="U59" s="202">
        <v>2.39</v>
      </c>
      <c r="V59" s="202">
        <v>4.34</v>
      </c>
      <c r="W59" s="202">
        <v>6.73</v>
      </c>
      <c r="X59" s="202">
        <v>29.13</v>
      </c>
      <c r="Y59" s="202">
        <v>0</v>
      </c>
      <c r="Z59" s="202">
        <v>32.5</v>
      </c>
      <c r="AA59" s="202">
        <v>14.02</v>
      </c>
      <c r="AB59" s="202">
        <v>0</v>
      </c>
      <c r="AC59" s="202">
        <v>19.53</v>
      </c>
      <c r="AD59" s="202">
        <v>0</v>
      </c>
      <c r="AE59" s="202">
        <v>0</v>
      </c>
      <c r="AF59" s="202">
        <v>0</v>
      </c>
      <c r="AG59" s="202">
        <v>0</v>
      </c>
      <c r="AH59" s="202">
        <v>36.78</v>
      </c>
      <c r="AI59" s="202">
        <v>0</v>
      </c>
      <c r="AJ59" s="202">
        <v>25.46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18.86</v>
      </c>
      <c r="E60" s="202">
        <v>0</v>
      </c>
      <c r="F60" s="202">
        <v>0</v>
      </c>
      <c r="G60" s="202">
        <v>23.61</v>
      </c>
      <c r="H60" s="202">
        <v>0</v>
      </c>
      <c r="I60" s="202">
        <v>10.35</v>
      </c>
      <c r="J60" s="202">
        <v>30.33</v>
      </c>
      <c r="K60" s="202">
        <v>317.48</v>
      </c>
      <c r="L60" s="202">
        <v>4.42</v>
      </c>
      <c r="M60" s="202">
        <v>30.14</v>
      </c>
      <c r="N60" s="202">
        <v>2.0499999999999998</v>
      </c>
      <c r="O60" s="202">
        <v>2.9</v>
      </c>
      <c r="P60" s="202">
        <v>11.44</v>
      </c>
      <c r="Q60" s="202">
        <v>2.11</v>
      </c>
      <c r="R60" s="202">
        <v>8.7100000000000009</v>
      </c>
      <c r="S60" s="202">
        <v>5.34</v>
      </c>
      <c r="T60" s="202">
        <v>0</v>
      </c>
      <c r="U60" s="202">
        <v>2.39</v>
      </c>
      <c r="V60" s="202">
        <v>4.34</v>
      </c>
      <c r="W60" s="202">
        <v>6.73</v>
      </c>
      <c r="X60" s="202">
        <v>29.13</v>
      </c>
      <c r="Y60" s="202">
        <v>0</v>
      </c>
      <c r="Z60" s="202">
        <v>32.5</v>
      </c>
      <c r="AA60" s="202">
        <v>14.02</v>
      </c>
      <c r="AB60" s="202">
        <v>0</v>
      </c>
      <c r="AC60" s="202">
        <v>19.53</v>
      </c>
      <c r="AD60" s="202">
        <v>0</v>
      </c>
      <c r="AE60" s="202">
        <v>0</v>
      </c>
      <c r="AF60" s="202">
        <v>0</v>
      </c>
      <c r="AG60" s="202">
        <v>0</v>
      </c>
      <c r="AH60" s="202">
        <v>36.78</v>
      </c>
      <c r="AI60" s="202">
        <v>0</v>
      </c>
      <c r="AJ60" s="202">
        <v>25.46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18.86</v>
      </c>
      <c r="E61" s="202">
        <v>0</v>
      </c>
      <c r="F61" s="202">
        <v>0</v>
      </c>
      <c r="G61" s="202">
        <v>23.61</v>
      </c>
      <c r="H61" s="202">
        <v>0</v>
      </c>
      <c r="I61" s="202">
        <v>10.35</v>
      </c>
      <c r="J61" s="202">
        <v>30.33</v>
      </c>
      <c r="K61" s="202">
        <v>317.48</v>
      </c>
      <c r="L61" s="202">
        <v>4.42</v>
      </c>
      <c r="M61" s="202">
        <v>30.14</v>
      </c>
      <c r="N61" s="202">
        <v>2.0499999999999998</v>
      </c>
      <c r="O61" s="202">
        <v>2.9</v>
      </c>
      <c r="P61" s="202">
        <v>11.44</v>
      </c>
      <c r="Q61" s="202">
        <v>2.11</v>
      </c>
      <c r="R61" s="202">
        <v>8.7100000000000009</v>
      </c>
      <c r="S61" s="202">
        <v>5.34</v>
      </c>
      <c r="T61" s="202">
        <v>0</v>
      </c>
      <c r="U61" s="202">
        <v>2.39</v>
      </c>
      <c r="V61" s="202">
        <v>4.34</v>
      </c>
      <c r="W61" s="202">
        <v>6.73</v>
      </c>
      <c r="X61" s="202">
        <v>29.13</v>
      </c>
      <c r="Y61" s="202">
        <v>0</v>
      </c>
      <c r="Z61" s="202">
        <v>32.5</v>
      </c>
      <c r="AA61" s="202">
        <v>14.02</v>
      </c>
      <c r="AB61" s="202">
        <v>0</v>
      </c>
      <c r="AC61" s="202">
        <v>19.53</v>
      </c>
      <c r="AD61" s="202">
        <v>0</v>
      </c>
      <c r="AE61" s="202">
        <v>0</v>
      </c>
      <c r="AF61" s="202">
        <v>0</v>
      </c>
      <c r="AG61" s="202">
        <v>0</v>
      </c>
      <c r="AH61" s="202">
        <v>36.78</v>
      </c>
      <c r="AI61" s="202">
        <v>0</v>
      </c>
      <c r="AJ61" s="202">
        <v>25.46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18.86</v>
      </c>
      <c r="E62" s="202">
        <v>0</v>
      </c>
      <c r="F62" s="202">
        <v>0</v>
      </c>
      <c r="G62" s="202">
        <v>23.61</v>
      </c>
      <c r="H62" s="202">
        <v>0</v>
      </c>
      <c r="I62" s="202">
        <v>10.35</v>
      </c>
      <c r="J62" s="202">
        <v>30.33</v>
      </c>
      <c r="K62" s="202">
        <v>266.75</v>
      </c>
      <c r="L62" s="202">
        <v>4.42</v>
      </c>
      <c r="M62" s="202">
        <v>30.14</v>
      </c>
      <c r="N62" s="202">
        <v>2.0499999999999998</v>
      </c>
      <c r="O62" s="202">
        <v>2.9</v>
      </c>
      <c r="P62" s="202">
        <v>11.44</v>
      </c>
      <c r="Q62" s="202">
        <v>2.11</v>
      </c>
      <c r="R62" s="202">
        <v>8.7100000000000009</v>
      </c>
      <c r="S62" s="202">
        <v>5.34</v>
      </c>
      <c r="T62" s="202">
        <v>0</v>
      </c>
      <c r="U62" s="202">
        <v>2.39</v>
      </c>
      <c r="V62" s="202">
        <v>4.34</v>
      </c>
      <c r="W62" s="202">
        <v>6.73</v>
      </c>
      <c r="X62" s="202">
        <v>29.13</v>
      </c>
      <c r="Y62" s="202">
        <v>0</v>
      </c>
      <c r="Z62" s="202">
        <v>32.5</v>
      </c>
      <c r="AA62" s="202">
        <v>14.02</v>
      </c>
      <c r="AB62" s="202">
        <v>0</v>
      </c>
      <c r="AC62" s="202">
        <v>19.53</v>
      </c>
      <c r="AD62" s="202">
        <v>0</v>
      </c>
      <c r="AE62" s="202">
        <v>0</v>
      </c>
      <c r="AF62" s="202">
        <v>0</v>
      </c>
      <c r="AG62" s="202">
        <v>0</v>
      </c>
      <c r="AH62" s="202">
        <v>36.78</v>
      </c>
      <c r="AI62" s="202">
        <v>0</v>
      </c>
      <c r="AJ62" s="202">
        <v>25.46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18.86</v>
      </c>
      <c r="E63" s="202">
        <v>0</v>
      </c>
      <c r="F63" s="202">
        <v>0</v>
      </c>
      <c r="G63" s="202">
        <v>23.61</v>
      </c>
      <c r="H63" s="202">
        <v>0</v>
      </c>
      <c r="I63" s="202">
        <v>10.35</v>
      </c>
      <c r="J63" s="202">
        <v>30.33</v>
      </c>
      <c r="K63" s="202">
        <v>238.77</v>
      </c>
      <c r="L63" s="202">
        <v>4.42</v>
      </c>
      <c r="M63" s="202">
        <v>2.5099999999999998</v>
      </c>
      <c r="N63" s="202">
        <v>2.0499999999999998</v>
      </c>
      <c r="O63" s="202">
        <v>2.9</v>
      </c>
      <c r="P63" s="202">
        <v>11.44</v>
      </c>
      <c r="Q63" s="202">
        <v>2.11</v>
      </c>
      <c r="R63" s="202">
        <v>8.7100000000000009</v>
      </c>
      <c r="S63" s="202">
        <v>5.34</v>
      </c>
      <c r="T63" s="202">
        <v>0</v>
      </c>
      <c r="U63" s="202">
        <v>1.93</v>
      </c>
      <c r="V63" s="202">
        <v>4.34</v>
      </c>
      <c r="W63" s="202">
        <v>6.73</v>
      </c>
      <c r="X63" s="202">
        <v>29.13</v>
      </c>
      <c r="Y63" s="202">
        <v>0</v>
      </c>
      <c r="Z63" s="202">
        <v>32.5</v>
      </c>
      <c r="AA63" s="202">
        <v>14.02</v>
      </c>
      <c r="AB63" s="202">
        <v>0</v>
      </c>
      <c r="AC63" s="202">
        <v>19.53</v>
      </c>
      <c r="AD63" s="202">
        <v>0</v>
      </c>
      <c r="AE63" s="202">
        <v>0</v>
      </c>
      <c r="AF63" s="202">
        <v>0</v>
      </c>
      <c r="AG63" s="202">
        <v>0</v>
      </c>
      <c r="AH63" s="202">
        <v>36.78</v>
      </c>
      <c r="AI63" s="202">
        <v>0</v>
      </c>
      <c r="AJ63" s="202">
        <v>25.46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18.86</v>
      </c>
      <c r="E64" s="202">
        <v>0</v>
      </c>
      <c r="F64" s="202">
        <v>0</v>
      </c>
      <c r="G64" s="202">
        <v>23.61</v>
      </c>
      <c r="H64" s="202">
        <v>0</v>
      </c>
      <c r="I64" s="202">
        <v>10.35</v>
      </c>
      <c r="J64" s="202">
        <v>30.33</v>
      </c>
      <c r="K64" s="202">
        <v>238.77</v>
      </c>
      <c r="L64" s="202">
        <v>4.42</v>
      </c>
      <c r="M64" s="202">
        <v>2.5099999999999998</v>
      </c>
      <c r="N64" s="202">
        <v>2.0499999999999998</v>
      </c>
      <c r="O64" s="202">
        <v>2.9</v>
      </c>
      <c r="P64" s="202">
        <v>11.44</v>
      </c>
      <c r="Q64" s="202">
        <v>2.11</v>
      </c>
      <c r="R64" s="202">
        <v>8.7100000000000009</v>
      </c>
      <c r="S64" s="202">
        <v>5.34</v>
      </c>
      <c r="T64" s="202">
        <v>0</v>
      </c>
      <c r="U64" s="202">
        <v>1.93</v>
      </c>
      <c r="V64" s="202">
        <v>4.34</v>
      </c>
      <c r="W64" s="202">
        <v>6.73</v>
      </c>
      <c r="X64" s="202">
        <v>29.13</v>
      </c>
      <c r="Y64" s="202">
        <v>0</v>
      </c>
      <c r="Z64" s="202">
        <v>32.5</v>
      </c>
      <c r="AA64" s="202">
        <v>14.02</v>
      </c>
      <c r="AB64" s="202">
        <v>0</v>
      </c>
      <c r="AC64" s="202">
        <v>19.53</v>
      </c>
      <c r="AD64" s="202">
        <v>0</v>
      </c>
      <c r="AE64" s="202">
        <v>0</v>
      </c>
      <c r="AF64" s="202">
        <v>0</v>
      </c>
      <c r="AG64" s="202">
        <v>0</v>
      </c>
      <c r="AH64" s="202">
        <v>36.78</v>
      </c>
      <c r="AI64" s="202">
        <v>0</v>
      </c>
      <c r="AJ64" s="202">
        <v>25.46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18.86</v>
      </c>
      <c r="E65" s="202">
        <v>0</v>
      </c>
      <c r="F65" s="202">
        <v>0</v>
      </c>
      <c r="G65" s="202">
        <v>23.61</v>
      </c>
      <c r="H65" s="202">
        <v>0</v>
      </c>
      <c r="I65" s="202">
        <v>10.35</v>
      </c>
      <c r="J65" s="202">
        <v>30.33</v>
      </c>
      <c r="K65" s="202">
        <v>238.77</v>
      </c>
      <c r="L65" s="202">
        <v>4.42</v>
      </c>
      <c r="M65" s="202">
        <v>2.5099999999999998</v>
      </c>
      <c r="N65" s="202">
        <v>2.0499999999999998</v>
      </c>
      <c r="O65" s="202">
        <v>2.9</v>
      </c>
      <c r="P65" s="202">
        <v>1.02</v>
      </c>
      <c r="Q65" s="202">
        <v>2.11</v>
      </c>
      <c r="R65" s="202">
        <v>8.77</v>
      </c>
      <c r="S65" s="202">
        <v>5.35</v>
      </c>
      <c r="T65" s="202">
        <v>0</v>
      </c>
      <c r="U65" s="202">
        <v>1.93</v>
      </c>
      <c r="V65" s="202">
        <v>4.34</v>
      </c>
      <c r="W65" s="202">
        <v>6.92</v>
      </c>
      <c r="X65" s="202">
        <v>30.55</v>
      </c>
      <c r="Y65" s="202">
        <v>0</v>
      </c>
      <c r="Z65" s="202">
        <v>32.21</v>
      </c>
      <c r="AA65" s="202">
        <v>14.22</v>
      </c>
      <c r="AB65" s="202">
        <v>0</v>
      </c>
      <c r="AC65" s="202">
        <v>19.53</v>
      </c>
      <c r="AD65" s="202">
        <v>0</v>
      </c>
      <c r="AE65" s="202">
        <v>0</v>
      </c>
      <c r="AF65" s="202">
        <v>0</v>
      </c>
      <c r="AG65" s="202">
        <v>0</v>
      </c>
      <c r="AH65" s="202">
        <v>36.78</v>
      </c>
      <c r="AI65" s="202">
        <v>0</v>
      </c>
      <c r="AJ65" s="202">
        <v>25.46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18.86</v>
      </c>
      <c r="E66" s="202">
        <v>0</v>
      </c>
      <c r="F66" s="202">
        <v>0</v>
      </c>
      <c r="G66" s="202">
        <v>23.61</v>
      </c>
      <c r="H66" s="202">
        <v>0</v>
      </c>
      <c r="I66" s="202">
        <v>10.35</v>
      </c>
      <c r="J66" s="202">
        <v>30.33</v>
      </c>
      <c r="K66" s="202">
        <v>238.77</v>
      </c>
      <c r="L66" s="202">
        <v>4.42</v>
      </c>
      <c r="M66" s="202">
        <v>2.5099999999999998</v>
      </c>
      <c r="N66" s="202">
        <v>2.0499999999999998</v>
      </c>
      <c r="O66" s="202">
        <v>2.9</v>
      </c>
      <c r="P66" s="202">
        <v>0.98</v>
      </c>
      <c r="Q66" s="202">
        <v>2.11</v>
      </c>
      <c r="R66" s="202">
        <v>8.77</v>
      </c>
      <c r="S66" s="202">
        <v>5.35</v>
      </c>
      <c r="T66" s="202">
        <v>0</v>
      </c>
      <c r="U66" s="202">
        <v>1.93</v>
      </c>
      <c r="V66" s="202">
        <v>4.34</v>
      </c>
      <c r="W66" s="202">
        <v>6.92</v>
      </c>
      <c r="X66" s="202">
        <v>30.55</v>
      </c>
      <c r="Y66" s="202">
        <v>0</v>
      </c>
      <c r="Z66" s="202">
        <v>32.21</v>
      </c>
      <c r="AA66" s="202">
        <v>14.22</v>
      </c>
      <c r="AB66" s="202">
        <v>0</v>
      </c>
      <c r="AC66" s="202">
        <v>19.53</v>
      </c>
      <c r="AD66" s="202">
        <v>0</v>
      </c>
      <c r="AE66" s="202">
        <v>0</v>
      </c>
      <c r="AF66" s="202">
        <v>0</v>
      </c>
      <c r="AG66" s="202">
        <v>0</v>
      </c>
      <c r="AH66" s="202">
        <v>36.78</v>
      </c>
      <c r="AI66" s="202">
        <v>0</v>
      </c>
      <c r="AJ66" s="202">
        <v>25.46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18.86</v>
      </c>
      <c r="E67" s="202">
        <v>0</v>
      </c>
      <c r="F67" s="202">
        <v>0</v>
      </c>
      <c r="G67" s="202">
        <v>23.61</v>
      </c>
      <c r="H67" s="202">
        <v>0</v>
      </c>
      <c r="I67" s="202">
        <v>10.35</v>
      </c>
      <c r="J67" s="202">
        <v>30.33</v>
      </c>
      <c r="K67" s="202">
        <v>240.62</v>
      </c>
      <c r="L67" s="202">
        <v>4.4400000000000004</v>
      </c>
      <c r="M67" s="202">
        <v>2.5099999999999998</v>
      </c>
      <c r="N67" s="202">
        <v>2.0499999999999998</v>
      </c>
      <c r="O67" s="202">
        <v>2.9</v>
      </c>
      <c r="P67" s="202">
        <v>0.98</v>
      </c>
      <c r="Q67" s="202">
        <v>2.11</v>
      </c>
      <c r="R67" s="202">
        <v>8.77</v>
      </c>
      <c r="S67" s="202">
        <v>5.35</v>
      </c>
      <c r="T67" s="202">
        <v>0</v>
      </c>
      <c r="U67" s="202">
        <v>2.96</v>
      </c>
      <c r="V67" s="202">
        <v>0.36</v>
      </c>
      <c r="W67" s="202">
        <v>0.86</v>
      </c>
      <c r="X67" s="202">
        <v>5.68</v>
      </c>
      <c r="Y67" s="202">
        <v>0</v>
      </c>
      <c r="Z67" s="202">
        <v>2.41</v>
      </c>
      <c r="AA67" s="202">
        <v>1.56</v>
      </c>
      <c r="AB67" s="202">
        <v>0</v>
      </c>
      <c r="AC67" s="202">
        <v>19.53</v>
      </c>
      <c r="AD67" s="202">
        <v>0</v>
      </c>
      <c r="AE67" s="202">
        <v>0</v>
      </c>
      <c r="AF67" s="202">
        <v>0</v>
      </c>
      <c r="AG67" s="202">
        <v>0</v>
      </c>
      <c r="AH67" s="202">
        <v>36.78</v>
      </c>
      <c r="AI67" s="202">
        <v>0</v>
      </c>
      <c r="AJ67" s="202">
        <v>25.46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18.86</v>
      </c>
      <c r="E68" s="202">
        <v>0</v>
      </c>
      <c r="F68" s="202">
        <v>0</v>
      </c>
      <c r="G68" s="202">
        <v>23.61</v>
      </c>
      <c r="H68" s="202">
        <v>0</v>
      </c>
      <c r="I68" s="202">
        <v>10.35</v>
      </c>
      <c r="J68" s="202">
        <v>30.33</v>
      </c>
      <c r="K68" s="202">
        <v>221.18</v>
      </c>
      <c r="L68" s="202">
        <v>0.37</v>
      </c>
      <c r="M68" s="202">
        <v>2.5099999999999998</v>
      </c>
      <c r="N68" s="202">
        <v>2.0499999999999998</v>
      </c>
      <c r="O68" s="202">
        <v>2.9</v>
      </c>
      <c r="P68" s="202">
        <v>0.98</v>
      </c>
      <c r="Q68" s="202">
        <v>0.97</v>
      </c>
      <c r="R68" s="202">
        <v>2.37</v>
      </c>
      <c r="S68" s="202">
        <v>1.41</v>
      </c>
      <c r="T68" s="202">
        <v>0</v>
      </c>
      <c r="U68" s="202">
        <v>2.04</v>
      </c>
      <c r="V68" s="202">
        <v>0.36</v>
      </c>
      <c r="W68" s="202">
        <v>0.57999999999999996</v>
      </c>
      <c r="X68" s="202">
        <v>2.56</v>
      </c>
      <c r="Y68" s="202">
        <v>0</v>
      </c>
      <c r="Z68" s="202">
        <v>2.41</v>
      </c>
      <c r="AA68" s="202">
        <v>1.56</v>
      </c>
      <c r="AB68" s="202">
        <v>0</v>
      </c>
      <c r="AC68" s="202">
        <v>19.53</v>
      </c>
      <c r="AD68" s="202">
        <v>0</v>
      </c>
      <c r="AE68" s="202">
        <v>0</v>
      </c>
      <c r="AF68" s="202">
        <v>0</v>
      </c>
      <c r="AG68" s="202">
        <v>0</v>
      </c>
      <c r="AH68" s="202">
        <v>36.78</v>
      </c>
      <c r="AI68" s="202">
        <v>0</v>
      </c>
      <c r="AJ68" s="202">
        <v>25.46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18.86</v>
      </c>
      <c r="E69" s="202">
        <v>0</v>
      </c>
      <c r="F69" s="202">
        <v>0</v>
      </c>
      <c r="G69" s="202">
        <v>23.61</v>
      </c>
      <c r="H69" s="202">
        <v>0</v>
      </c>
      <c r="I69" s="202">
        <v>10.35</v>
      </c>
      <c r="J69" s="202">
        <v>30.33</v>
      </c>
      <c r="K69" s="202">
        <v>125.34</v>
      </c>
      <c r="L69" s="202">
        <v>0.38</v>
      </c>
      <c r="M69" s="202">
        <v>2.5099999999999998</v>
      </c>
      <c r="N69" s="202">
        <v>2.0499999999999998</v>
      </c>
      <c r="O69" s="202">
        <v>2.9</v>
      </c>
      <c r="P69" s="202">
        <v>0.98</v>
      </c>
      <c r="Q69" s="202">
        <v>0.61</v>
      </c>
      <c r="R69" s="202">
        <v>0.73</v>
      </c>
      <c r="S69" s="202">
        <v>0.76</v>
      </c>
      <c r="T69" s="202">
        <v>0</v>
      </c>
      <c r="U69" s="202">
        <v>2.0299999999999998</v>
      </c>
      <c r="V69" s="202">
        <v>0.42</v>
      </c>
      <c r="W69" s="202">
        <v>0.6</v>
      </c>
      <c r="X69" s="202">
        <v>2.56</v>
      </c>
      <c r="Y69" s="202">
        <v>0</v>
      </c>
      <c r="Z69" s="202">
        <v>2.41</v>
      </c>
      <c r="AA69" s="202">
        <v>1.55</v>
      </c>
      <c r="AB69" s="202">
        <v>0</v>
      </c>
      <c r="AC69" s="202">
        <v>19.53</v>
      </c>
      <c r="AD69" s="202">
        <v>0</v>
      </c>
      <c r="AE69" s="202">
        <v>0</v>
      </c>
      <c r="AF69" s="202">
        <v>0</v>
      </c>
      <c r="AG69" s="202">
        <v>0</v>
      </c>
      <c r="AH69" s="202">
        <v>36.78</v>
      </c>
      <c r="AI69" s="202">
        <v>0</v>
      </c>
      <c r="AJ69" s="202">
        <v>25.46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18.86</v>
      </c>
      <c r="E70" s="202">
        <v>0</v>
      </c>
      <c r="F70" s="202">
        <v>0</v>
      </c>
      <c r="G70" s="202">
        <v>23.61</v>
      </c>
      <c r="H70" s="202">
        <v>0</v>
      </c>
      <c r="I70" s="202">
        <v>10.35</v>
      </c>
      <c r="J70" s="202">
        <v>30.33</v>
      </c>
      <c r="K70" s="202">
        <v>94.8</v>
      </c>
      <c r="L70" s="202">
        <v>0.53</v>
      </c>
      <c r="M70" s="202">
        <v>2.5099999999999998</v>
      </c>
      <c r="N70" s="202">
        <v>2.0499999999999998</v>
      </c>
      <c r="O70" s="202">
        <v>2.9</v>
      </c>
      <c r="P70" s="202">
        <v>0.98</v>
      </c>
      <c r="Q70" s="202">
        <v>0.18</v>
      </c>
      <c r="R70" s="202">
        <v>0.73</v>
      </c>
      <c r="S70" s="202">
        <v>0.46</v>
      </c>
      <c r="T70" s="202">
        <v>0</v>
      </c>
      <c r="U70" s="202">
        <v>2.0299999999999998</v>
      </c>
      <c r="V70" s="202">
        <v>0.36</v>
      </c>
      <c r="W70" s="202">
        <v>0.57999999999999996</v>
      </c>
      <c r="X70" s="202">
        <v>2.56</v>
      </c>
      <c r="Y70" s="202">
        <v>0</v>
      </c>
      <c r="Z70" s="202">
        <v>2.41</v>
      </c>
      <c r="AA70" s="202">
        <v>1.55</v>
      </c>
      <c r="AB70" s="202">
        <v>0</v>
      </c>
      <c r="AC70" s="202">
        <v>19.53</v>
      </c>
      <c r="AD70" s="202">
        <v>0</v>
      </c>
      <c r="AE70" s="202">
        <v>0</v>
      </c>
      <c r="AF70" s="202">
        <v>0</v>
      </c>
      <c r="AG70" s="202">
        <v>0</v>
      </c>
      <c r="AH70" s="202">
        <v>36.78</v>
      </c>
      <c r="AI70" s="202">
        <v>0</v>
      </c>
      <c r="AJ70" s="202">
        <v>25.46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19</v>
      </c>
      <c r="E71" s="202">
        <v>0</v>
      </c>
      <c r="F71" s="202">
        <v>0</v>
      </c>
      <c r="G71" s="202">
        <v>23.61</v>
      </c>
      <c r="H71" s="202">
        <v>0</v>
      </c>
      <c r="I71" s="202">
        <v>10.35</v>
      </c>
      <c r="J71" s="202">
        <v>30.33</v>
      </c>
      <c r="K71" s="202">
        <v>37.39</v>
      </c>
      <c r="L71" s="202">
        <v>0.38</v>
      </c>
      <c r="M71" s="202">
        <v>2.5099999999999998</v>
      </c>
      <c r="N71" s="202">
        <v>2.0499999999999998</v>
      </c>
      <c r="O71" s="202">
        <v>2.9</v>
      </c>
      <c r="P71" s="202">
        <v>0.98</v>
      </c>
      <c r="Q71" s="202">
        <v>0.18</v>
      </c>
      <c r="R71" s="202">
        <v>0.73</v>
      </c>
      <c r="S71" s="202">
        <v>0.46</v>
      </c>
      <c r="T71" s="202">
        <v>0</v>
      </c>
      <c r="U71" s="202">
        <v>2.0299999999999998</v>
      </c>
      <c r="V71" s="202">
        <v>0.36</v>
      </c>
      <c r="W71" s="202">
        <v>0.56999999999999995</v>
      </c>
      <c r="X71" s="202">
        <v>2.56</v>
      </c>
      <c r="Y71" s="202">
        <v>0</v>
      </c>
      <c r="Z71" s="202">
        <v>2.41</v>
      </c>
      <c r="AA71" s="202">
        <v>1.55</v>
      </c>
      <c r="AB71" s="202">
        <v>0</v>
      </c>
      <c r="AC71" s="202">
        <v>19.53</v>
      </c>
      <c r="AD71" s="202">
        <v>0</v>
      </c>
      <c r="AE71" s="202">
        <v>0</v>
      </c>
      <c r="AF71" s="202">
        <v>0</v>
      </c>
      <c r="AG71" s="202">
        <v>0</v>
      </c>
      <c r="AH71" s="202">
        <v>36.78</v>
      </c>
      <c r="AI71" s="202">
        <v>0</v>
      </c>
      <c r="AJ71" s="202">
        <v>25.46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19.14</v>
      </c>
      <c r="E72" s="202">
        <v>0</v>
      </c>
      <c r="F72" s="202">
        <v>0</v>
      </c>
      <c r="G72" s="202">
        <v>23.61</v>
      </c>
      <c r="H72" s="202">
        <v>0</v>
      </c>
      <c r="I72" s="202">
        <v>10.35</v>
      </c>
      <c r="J72" s="202">
        <v>30.33</v>
      </c>
      <c r="K72" s="202">
        <v>20.02</v>
      </c>
      <c r="L72" s="202">
        <v>0.39</v>
      </c>
      <c r="M72" s="202">
        <v>2.5099999999999998</v>
      </c>
      <c r="N72" s="202">
        <v>2.0499999999999998</v>
      </c>
      <c r="O72" s="202">
        <v>2.9</v>
      </c>
      <c r="P72" s="202">
        <v>0.98</v>
      </c>
      <c r="Q72" s="202">
        <v>0.18</v>
      </c>
      <c r="R72" s="202">
        <v>0.73</v>
      </c>
      <c r="S72" s="202">
        <v>0.46</v>
      </c>
      <c r="T72" s="202">
        <v>0</v>
      </c>
      <c r="U72" s="202">
        <v>2.0299999999999998</v>
      </c>
      <c r="V72" s="202">
        <v>0.36</v>
      </c>
      <c r="W72" s="202">
        <v>0.56999999999999995</v>
      </c>
      <c r="X72" s="202">
        <v>2.56</v>
      </c>
      <c r="Y72" s="202">
        <v>0</v>
      </c>
      <c r="Z72" s="202">
        <v>2.41</v>
      </c>
      <c r="AA72" s="202">
        <v>1.55</v>
      </c>
      <c r="AB72" s="202">
        <v>0</v>
      </c>
      <c r="AC72" s="202">
        <v>19.53</v>
      </c>
      <c r="AD72" s="202">
        <v>0</v>
      </c>
      <c r="AE72" s="202">
        <v>0</v>
      </c>
      <c r="AF72" s="202">
        <v>0</v>
      </c>
      <c r="AG72" s="202">
        <v>0</v>
      </c>
      <c r="AH72" s="202">
        <v>36.78</v>
      </c>
      <c r="AI72" s="202">
        <v>0</v>
      </c>
      <c r="AJ72" s="202">
        <v>25.46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19.5</v>
      </c>
      <c r="E73" s="202">
        <v>0</v>
      </c>
      <c r="F73" s="202">
        <v>0</v>
      </c>
      <c r="G73" s="202">
        <v>23.61</v>
      </c>
      <c r="H73" s="202">
        <v>0</v>
      </c>
      <c r="I73" s="202">
        <v>10.35</v>
      </c>
      <c r="J73" s="202">
        <v>30.33</v>
      </c>
      <c r="K73" s="202">
        <v>20.02</v>
      </c>
      <c r="L73" s="202">
        <v>0.37</v>
      </c>
      <c r="M73" s="202">
        <v>2.5099999999999998</v>
      </c>
      <c r="N73" s="202">
        <v>2.0499999999999998</v>
      </c>
      <c r="O73" s="202">
        <v>2.9</v>
      </c>
      <c r="P73" s="202">
        <v>0.98</v>
      </c>
      <c r="Q73" s="202">
        <v>0.18</v>
      </c>
      <c r="R73" s="202">
        <v>0.73</v>
      </c>
      <c r="S73" s="202">
        <v>0.46</v>
      </c>
      <c r="T73" s="202">
        <v>0</v>
      </c>
      <c r="U73" s="202">
        <v>2.0299999999999998</v>
      </c>
      <c r="V73" s="202">
        <v>0.36</v>
      </c>
      <c r="W73" s="202">
        <v>0.56999999999999995</v>
      </c>
      <c r="X73" s="202">
        <v>2.56</v>
      </c>
      <c r="Y73" s="202">
        <v>0</v>
      </c>
      <c r="Z73" s="202">
        <v>2.41</v>
      </c>
      <c r="AA73" s="202">
        <v>1.55</v>
      </c>
      <c r="AB73" s="202">
        <v>0</v>
      </c>
      <c r="AC73" s="202">
        <v>19.53</v>
      </c>
      <c r="AD73" s="202">
        <v>0</v>
      </c>
      <c r="AE73" s="202">
        <v>0</v>
      </c>
      <c r="AF73" s="202">
        <v>0</v>
      </c>
      <c r="AG73" s="202">
        <v>0</v>
      </c>
      <c r="AH73" s="202">
        <v>36.78</v>
      </c>
      <c r="AI73" s="202">
        <v>0</v>
      </c>
      <c r="AJ73" s="202">
        <v>25.46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19.5</v>
      </c>
      <c r="E74" s="202">
        <v>0</v>
      </c>
      <c r="F74" s="202">
        <v>0</v>
      </c>
      <c r="G74" s="202">
        <v>23.61</v>
      </c>
      <c r="H74" s="202">
        <v>0</v>
      </c>
      <c r="I74" s="202">
        <v>10.35</v>
      </c>
      <c r="J74" s="202">
        <v>30.33</v>
      </c>
      <c r="K74" s="202">
        <v>20.02</v>
      </c>
      <c r="L74" s="202">
        <v>0.37</v>
      </c>
      <c r="M74" s="202">
        <v>2.5099999999999998</v>
      </c>
      <c r="N74" s="202">
        <v>2.0499999999999998</v>
      </c>
      <c r="O74" s="202">
        <v>2.9</v>
      </c>
      <c r="P74" s="202">
        <v>0.98</v>
      </c>
      <c r="Q74" s="202">
        <v>0.18</v>
      </c>
      <c r="R74" s="202">
        <v>0.73</v>
      </c>
      <c r="S74" s="202">
        <v>0.46</v>
      </c>
      <c r="T74" s="202">
        <v>0</v>
      </c>
      <c r="U74" s="202">
        <v>2.0299999999999998</v>
      </c>
      <c r="V74" s="202">
        <v>0.36</v>
      </c>
      <c r="W74" s="202">
        <v>0.56999999999999995</v>
      </c>
      <c r="X74" s="202">
        <v>2.56</v>
      </c>
      <c r="Y74" s="202">
        <v>0</v>
      </c>
      <c r="Z74" s="202">
        <v>2.41</v>
      </c>
      <c r="AA74" s="202">
        <v>1.55</v>
      </c>
      <c r="AB74" s="202">
        <v>0</v>
      </c>
      <c r="AC74" s="202">
        <v>19.53</v>
      </c>
      <c r="AD74" s="202">
        <v>0</v>
      </c>
      <c r="AE74" s="202">
        <v>0</v>
      </c>
      <c r="AF74" s="202">
        <v>0</v>
      </c>
      <c r="AG74" s="202">
        <v>0</v>
      </c>
      <c r="AH74" s="202">
        <v>36.78</v>
      </c>
      <c r="AI74" s="202">
        <v>0</v>
      </c>
      <c r="AJ74" s="202">
        <v>25.46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19.600000000000001</v>
      </c>
      <c r="E75" s="202">
        <v>0</v>
      </c>
      <c r="F75" s="202">
        <v>0</v>
      </c>
      <c r="G75" s="202">
        <v>23.61</v>
      </c>
      <c r="H75" s="202">
        <v>0</v>
      </c>
      <c r="I75" s="202">
        <v>10.35</v>
      </c>
      <c r="J75" s="202">
        <v>30.33</v>
      </c>
      <c r="K75" s="202">
        <v>20.02</v>
      </c>
      <c r="L75" s="202">
        <v>0.37</v>
      </c>
      <c r="M75" s="202">
        <v>2.5099999999999998</v>
      </c>
      <c r="N75" s="202">
        <v>2.0499999999999998</v>
      </c>
      <c r="O75" s="202">
        <v>2.9</v>
      </c>
      <c r="P75" s="202">
        <v>0.98</v>
      </c>
      <c r="Q75" s="202">
        <v>0.18</v>
      </c>
      <c r="R75" s="202">
        <v>0.73</v>
      </c>
      <c r="S75" s="202">
        <v>0.46</v>
      </c>
      <c r="T75" s="202">
        <v>0</v>
      </c>
      <c r="U75" s="202">
        <v>2.0299999999999998</v>
      </c>
      <c r="V75" s="202">
        <v>0.36</v>
      </c>
      <c r="W75" s="202">
        <v>0.56999999999999995</v>
      </c>
      <c r="X75" s="202">
        <v>2.56</v>
      </c>
      <c r="Y75" s="202">
        <v>0</v>
      </c>
      <c r="Z75" s="202">
        <v>2.41</v>
      </c>
      <c r="AA75" s="202">
        <v>1.55</v>
      </c>
      <c r="AB75" s="202">
        <v>0</v>
      </c>
      <c r="AC75" s="202">
        <v>19.100000000000001</v>
      </c>
      <c r="AD75" s="202">
        <v>0</v>
      </c>
      <c r="AE75" s="202">
        <v>0</v>
      </c>
      <c r="AF75" s="202">
        <v>0</v>
      </c>
      <c r="AG75" s="202">
        <v>0</v>
      </c>
      <c r="AH75" s="202">
        <v>36.78</v>
      </c>
      <c r="AI75" s="202">
        <v>0</v>
      </c>
      <c r="AJ75" s="202">
        <v>25.46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19.690000000000001</v>
      </c>
      <c r="E76" s="202">
        <v>0</v>
      </c>
      <c r="F76" s="202">
        <v>0</v>
      </c>
      <c r="G76" s="202">
        <v>23.61</v>
      </c>
      <c r="H76" s="202">
        <v>0</v>
      </c>
      <c r="I76" s="202">
        <v>10.35</v>
      </c>
      <c r="J76" s="202">
        <v>30.33</v>
      </c>
      <c r="K76" s="202">
        <v>20.02</v>
      </c>
      <c r="L76" s="202">
        <v>0.37</v>
      </c>
      <c r="M76" s="202">
        <v>2.5099999999999998</v>
      </c>
      <c r="N76" s="202">
        <v>2.0499999999999998</v>
      </c>
      <c r="O76" s="202">
        <v>2.9</v>
      </c>
      <c r="P76" s="202">
        <v>0.98</v>
      </c>
      <c r="Q76" s="202">
        <v>0.18</v>
      </c>
      <c r="R76" s="202">
        <v>0.73</v>
      </c>
      <c r="S76" s="202">
        <v>0.46</v>
      </c>
      <c r="T76" s="202">
        <v>0</v>
      </c>
      <c r="U76" s="202">
        <v>2.0299999999999998</v>
      </c>
      <c r="V76" s="202">
        <v>0.36</v>
      </c>
      <c r="W76" s="202">
        <v>0.56999999999999995</v>
      </c>
      <c r="X76" s="202">
        <v>2.56</v>
      </c>
      <c r="Y76" s="202">
        <v>0</v>
      </c>
      <c r="Z76" s="202">
        <v>2.41</v>
      </c>
      <c r="AA76" s="202">
        <v>1.55</v>
      </c>
      <c r="AB76" s="202">
        <v>0</v>
      </c>
      <c r="AC76" s="202">
        <v>19.100000000000001</v>
      </c>
      <c r="AD76" s="202">
        <v>0</v>
      </c>
      <c r="AE76" s="202">
        <v>0</v>
      </c>
      <c r="AF76" s="202">
        <v>0</v>
      </c>
      <c r="AG76" s="202">
        <v>0</v>
      </c>
      <c r="AH76" s="202">
        <v>36.78</v>
      </c>
      <c r="AI76" s="202">
        <v>0</v>
      </c>
      <c r="AJ76" s="202">
        <v>25.46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19.690000000000001</v>
      </c>
      <c r="E77" s="202">
        <v>0</v>
      </c>
      <c r="F77" s="202">
        <v>0</v>
      </c>
      <c r="G77" s="202">
        <v>23.61</v>
      </c>
      <c r="H77" s="202">
        <v>0</v>
      </c>
      <c r="I77" s="202">
        <v>10.35</v>
      </c>
      <c r="J77" s="202">
        <v>30.33</v>
      </c>
      <c r="K77" s="202">
        <v>20.02</v>
      </c>
      <c r="L77" s="202">
        <v>0.37</v>
      </c>
      <c r="M77" s="202">
        <v>2.5099999999999998</v>
      </c>
      <c r="N77" s="202">
        <v>2.0499999999999998</v>
      </c>
      <c r="O77" s="202">
        <v>2.9</v>
      </c>
      <c r="P77" s="202">
        <v>0.98</v>
      </c>
      <c r="Q77" s="202">
        <v>0.18</v>
      </c>
      <c r="R77" s="202">
        <v>0.73</v>
      </c>
      <c r="S77" s="202">
        <v>0.46</v>
      </c>
      <c r="T77" s="202">
        <v>0</v>
      </c>
      <c r="U77" s="202">
        <v>2.0299999999999998</v>
      </c>
      <c r="V77" s="202">
        <v>0.36</v>
      </c>
      <c r="W77" s="202">
        <v>0.56999999999999995</v>
      </c>
      <c r="X77" s="202">
        <v>2.56</v>
      </c>
      <c r="Y77" s="202">
        <v>0</v>
      </c>
      <c r="Z77" s="202">
        <v>2.41</v>
      </c>
      <c r="AA77" s="202">
        <v>1.55</v>
      </c>
      <c r="AB77" s="202">
        <v>0</v>
      </c>
      <c r="AC77" s="202">
        <v>19.100000000000001</v>
      </c>
      <c r="AD77" s="202">
        <v>0</v>
      </c>
      <c r="AE77" s="202">
        <v>0</v>
      </c>
      <c r="AF77" s="202">
        <v>0</v>
      </c>
      <c r="AG77" s="202">
        <v>0</v>
      </c>
      <c r="AH77" s="202">
        <v>36.78</v>
      </c>
      <c r="AI77" s="202">
        <v>0</v>
      </c>
      <c r="AJ77" s="202">
        <v>25.46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19.690000000000001</v>
      </c>
      <c r="E78" s="202">
        <v>0</v>
      </c>
      <c r="F78" s="202">
        <v>0</v>
      </c>
      <c r="G78" s="202">
        <v>23.61</v>
      </c>
      <c r="H78" s="202">
        <v>0</v>
      </c>
      <c r="I78" s="202">
        <v>10.35</v>
      </c>
      <c r="J78" s="202">
        <v>30.33</v>
      </c>
      <c r="K78" s="202">
        <v>20.02</v>
      </c>
      <c r="L78" s="202">
        <v>0.37</v>
      </c>
      <c r="M78" s="202">
        <v>2.5099999999999998</v>
      </c>
      <c r="N78" s="202">
        <v>2.0499999999999998</v>
      </c>
      <c r="O78" s="202">
        <v>2.9</v>
      </c>
      <c r="P78" s="202">
        <v>0.98</v>
      </c>
      <c r="Q78" s="202">
        <v>0.18</v>
      </c>
      <c r="R78" s="202">
        <v>0.73</v>
      </c>
      <c r="S78" s="202">
        <v>0.46</v>
      </c>
      <c r="T78" s="202">
        <v>0</v>
      </c>
      <c r="U78" s="202">
        <v>2.0299999999999998</v>
      </c>
      <c r="V78" s="202">
        <v>0.36</v>
      </c>
      <c r="W78" s="202">
        <v>0.56999999999999995</v>
      </c>
      <c r="X78" s="202">
        <v>2.56</v>
      </c>
      <c r="Y78" s="202">
        <v>0</v>
      </c>
      <c r="Z78" s="202">
        <v>2.41</v>
      </c>
      <c r="AA78" s="202">
        <v>1.55</v>
      </c>
      <c r="AB78" s="202">
        <v>0</v>
      </c>
      <c r="AC78" s="202">
        <v>19.100000000000001</v>
      </c>
      <c r="AD78" s="202">
        <v>0</v>
      </c>
      <c r="AE78" s="202">
        <v>0</v>
      </c>
      <c r="AF78" s="202">
        <v>0</v>
      </c>
      <c r="AG78" s="202">
        <v>0</v>
      </c>
      <c r="AH78" s="202">
        <v>36.78</v>
      </c>
      <c r="AI78" s="202">
        <v>0</v>
      </c>
      <c r="AJ78" s="202">
        <v>25.46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19.79</v>
      </c>
      <c r="E79" s="202">
        <v>0</v>
      </c>
      <c r="F79" s="202">
        <v>0</v>
      </c>
      <c r="G79" s="202">
        <v>23.61</v>
      </c>
      <c r="H79" s="202">
        <v>0</v>
      </c>
      <c r="I79" s="202">
        <v>10.35</v>
      </c>
      <c r="J79" s="202">
        <v>30.33</v>
      </c>
      <c r="K79" s="202">
        <v>20.02</v>
      </c>
      <c r="L79" s="202">
        <v>0.37</v>
      </c>
      <c r="M79" s="202">
        <v>2.5099999999999998</v>
      </c>
      <c r="N79" s="202">
        <v>2.0499999999999998</v>
      </c>
      <c r="O79" s="202">
        <v>2.9</v>
      </c>
      <c r="P79" s="202">
        <v>0.98</v>
      </c>
      <c r="Q79" s="202">
        <v>0.18</v>
      </c>
      <c r="R79" s="202">
        <v>0.73</v>
      </c>
      <c r="S79" s="202">
        <v>0.46</v>
      </c>
      <c r="T79" s="202">
        <v>0</v>
      </c>
      <c r="U79" s="202">
        <v>2.0299999999999998</v>
      </c>
      <c r="V79" s="202">
        <v>0.36</v>
      </c>
      <c r="W79" s="202">
        <v>0.56999999999999995</v>
      </c>
      <c r="X79" s="202">
        <v>2.56</v>
      </c>
      <c r="Y79" s="202">
        <v>0</v>
      </c>
      <c r="Z79" s="202">
        <v>2.41</v>
      </c>
      <c r="AA79" s="202">
        <v>1.55</v>
      </c>
      <c r="AB79" s="202">
        <v>0</v>
      </c>
      <c r="AC79" s="202">
        <v>19.100000000000001</v>
      </c>
      <c r="AD79" s="202">
        <v>0</v>
      </c>
      <c r="AE79" s="202">
        <v>0</v>
      </c>
      <c r="AF79" s="202">
        <v>0</v>
      </c>
      <c r="AG79" s="202">
        <v>0</v>
      </c>
      <c r="AH79" s="202">
        <v>36.78</v>
      </c>
      <c r="AI79" s="202">
        <v>0</v>
      </c>
      <c r="AJ79" s="202">
        <v>25.46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19.79</v>
      </c>
      <c r="E80" s="202">
        <v>0</v>
      </c>
      <c r="F80" s="202">
        <v>0</v>
      </c>
      <c r="G80" s="202">
        <v>23.61</v>
      </c>
      <c r="H80" s="202">
        <v>0</v>
      </c>
      <c r="I80" s="202">
        <v>10.35</v>
      </c>
      <c r="J80" s="202">
        <v>30.33</v>
      </c>
      <c r="K80" s="202">
        <v>20.02</v>
      </c>
      <c r="L80" s="202">
        <v>0.37</v>
      </c>
      <c r="M80" s="202">
        <v>2.5099999999999998</v>
      </c>
      <c r="N80" s="202">
        <v>2.0499999999999998</v>
      </c>
      <c r="O80" s="202">
        <v>2.9</v>
      </c>
      <c r="P80" s="202">
        <v>0.98</v>
      </c>
      <c r="Q80" s="202">
        <v>0.18</v>
      </c>
      <c r="R80" s="202">
        <v>0.73</v>
      </c>
      <c r="S80" s="202">
        <v>0.46</v>
      </c>
      <c r="T80" s="202">
        <v>0</v>
      </c>
      <c r="U80" s="202">
        <v>2.0299999999999998</v>
      </c>
      <c r="V80" s="202">
        <v>0.36</v>
      </c>
      <c r="W80" s="202">
        <v>0.56999999999999995</v>
      </c>
      <c r="X80" s="202">
        <v>2.56</v>
      </c>
      <c r="Y80" s="202">
        <v>0</v>
      </c>
      <c r="Z80" s="202">
        <v>2.41</v>
      </c>
      <c r="AA80" s="202">
        <v>1.55</v>
      </c>
      <c r="AB80" s="202">
        <v>0</v>
      </c>
      <c r="AC80" s="202">
        <v>19.100000000000001</v>
      </c>
      <c r="AD80" s="202">
        <v>0</v>
      </c>
      <c r="AE80" s="202">
        <v>0</v>
      </c>
      <c r="AF80" s="202">
        <v>0</v>
      </c>
      <c r="AG80" s="202">
        <v>0</v>
      </c>
      <c r="AH80" s="202">
        <v>36.78</v>
      </c>
      <c r="AI80" s="202">
        <v>0</v>
      </c>
      <c r="AJ80" s="202">
        <v>25.46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19.5</v>
      </c>
      <c r="E81" s="202">
        <v>0</v>
      </c>
      <c r="F81" s="202">
        <v>0</v>
      </c>
      <c r="G81" s="202">
        <v>23.61</v>
      </c>
      <c r="H81" s="202">
        <v>0</v>
      </c>
      <c r="I81" s="202">
        <v>10.35</v>
      </c>
      <c r="J81" s="202">
        <v>30.33</v>
      </c>
      <c r="K81" s="202">
        <v>20.02</v>
      </c>
      <c r="L81" s="202">
        <v>0.31</v>
      </c>
      <c r="M81" s="202">
        <v>2.5099999999999998</v>
      </c>
      <c r="N81" s="202">
        <v>2.0499999999999998</v>
      </c>
      <c r="O81" s="202">
        <v>2.9</v>
      </c>
      <c r="P81" s="202">
        <v>0.98</v>
      </c>
      <c r="Q81" s="202">
        <v>0.18</v>
      </c>
      <c r="R81" s="202">
        <v>0.73</v>
      </c>
      <c r="S81" s="202">
        <v>0.46</v>
      </c>
      <c r="T81" s="202">
        <v>0</v>
      </c>
      <c r="U81" s="202">
        <v>2.0299999999999998</v>
      </c>
      <c r="V81" s="202">
        <v>0.36</v>
      </c>
      <c r="W81" s="202">
        <v>0.56999999999999995</v>
      </c>
      <c r="X81" s="202">
        <v>2.56</v>
      </c>
      <c r="Y81" s="202">
        <v>0</v>
      </c>
      <c r="Z81" s="202">
        <v>2.41</v>
      </c>
      <c r="AA81" s="202">
        <v>1.55</v>
      </c>
      <c r="AB81" s="202">
        <v>0</v>
      </c>
      <c r="AC81" s="202">
        <v>18.690000000000001</v>
      </c>
      <c r="AD81" s="202">
        <v>0</v>
      </c>
      <c r="AE81" s="202">
        <v>0</v>
      </c>
      <c r="AF81" s="202">
        <v>0</v>
      </c>
      <c r="AG81" s="202">
        <v>0</v>
      </c>
      <c r="AH81" s="202">
        <v>36.78</v>
      </c>
      <c r="AI81" s="202">
        <v>0</v>
      </c>
      <c r="AJ81" s="202">
        <v>25.46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19.5</v>
      </c>
      <c r="E82" s="202">
        <v>0</v>
      </c>
      <c r="F82" s="202">
        <v>0</v>
      </c>
      <c r="G82" s="202">
        <v>23.61</v>
      </c>
      <c r="H82" s="202">
        <v>0</v>
      </c>
      <c r="I82" s="202">
        <v>10.35</v>
      </c>
      <c r="J82" s="202">
        <v>30.33</v>
      </c>
      <c r="K82" s="202">
        <v>20.02</v>
      </c>
      <c r="L82" s="202">
        <v>0.31</v>
      </c>
      <c r="M82" s="202">
        <v>2.5099999999999998</v>
      </c>
      <c r="N82" s="202">
        <v>2.0499999999999998</v>
      </c>
      <c r="O82" s="202">
        <v>2.9</v>
      </c>
      <c r="P82" s="202">
        <v>0.98</v>
      </c>
      <c r="Q82" s="202">
        <v>0.18</v>
      </c>
      <c r="R82" s="202">
        <v>0.73</v>
      </c>
      <c r="S82" s="202">
        <v>0.46</v>
      </c>
      <c r="T82" s="202">
        <v>0</v>
      </c>
      <c r="U82" s="202">
        <v>2.0299999999999998</v>
      </c>
      <c r="V82" s="202">
        <v>0.36</v>
      </c>
      <c r="W82" s="202">
        <v>0.56999999999999995</v>
      </c>
      <c r="X82" s="202">
        <v>2.56</v>
      </c>
      <c r="Y82" s="202">
        <v>0</v>
      </c>
      <c r="Z82" s="202">
        <v>2.41</v>
      </c>
      <c r="AA82" s="202">
        <v>1.55</v>
      </c>
      <c r="AB82" s="202">
        <v>0</v>
      </c>
      <c r="AC82" s="202">
        <v>18.690000000000001</v>
      </c>
      <c r="AD82" s="202">
        <v>0</v>
      </c>
      <c r="AE82" s="202">
        <v>0</v>
      </c>
      <c r="AF82" s="202">
        <v>0</v>
      </c>
      <c r="AG82" s="202">
        <v>0</v>
      </c>
      <c r="AH82" s="202">
        <v>36.78</v>
      </c>
      <c r="AI82" s="202">
        <v>0</v>
      </c>
      <c r="AJ82" s="202">
        <v>25.46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19.5</v>
      </c>
      <c r="E83" s="202">
        <v>0</v>
      </c>
      <c r="F83" s="202">
        <v>0</v>
      </c>
      <c r="G83" s="202">
        <v>23.61</v>
      </c>
      <c r="H83" s="202">
        <v>0</v>
      </c>
      <c r="I83" s="202">
        <v>10.35</v>
      </c>
      <c r="J83" s="202">
        <v>30.33</v>
      </c>
      <c r="K83" s="202">
        <v>29</v>
      </c>
      <c r="L83" s="202">
        <v>0.31</v>
      </c>
      <c r="M83" s="202">
        <v>2.5099999999999998</v>
      </c>
      <c r="N83" s="202">
        <v>2.0499999999999998</v>
      </c>
      <c r="O83" s="202">
        <v>2.9</v>
      </c>
      <c r="P83" s="202">
        <v>0.98</v>
      </c>
      <c r="Q83" s="202">
        <v>0.18</v>
      </c>
      <c r="R83" s="202">
        <v>0.73</v>
      </c>
      <c r="S83" s="202">
        <v>0.46</v>
      </c>
      <c r="T83" s="202">
        <v>0</v>
      </c>
      <c r="U83" s="202">
        <v>2.0299999999999998</v>
      </c>
      <c r="V83" s="202">
        <v>0.36</v>
      </c>
      <c r="W83" s="202">
        <v>0.56999999999999995</v>
      </c>
      <c r="X83" s="202">
        <v>2.56</v>
      </c>
      <c r="Y83" s="202">
        <v>0</v>
      </c>
      <c r="Z83" s="202">
        <v>1.8</v>
      </c>
      <c r="AA83" s="202">
        <v>1.55</v>
      </c>
      <c r="AB83" s="202">
        <v>0</v>
      </c>
      <c r="AC83" s="202">
        <v>18.690000000000001</v>
      </c>
      <c r="AD83" s="202">
        <v>0</v>
      </c>
      <c r="AE83" s="202">
        <v>0</v>
      </c>
      <c r="AF83" s="202">
        <v>0</v>
      </c>
      <c r="AG83" s="202">
        <v>0</v>
      </c>
      <c r="AH83" s="202">
        <v>36.78</v>
      </c>
      <c r="AI83" s="202">
        <v>0</v>
      </c>
      <c r="AJ83" s="202">
        <v>25.46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19.5</v>
      </c>
      <c r="E84" s="202">
        <v>0</v>
      </c>
      <c r="F84" s="202">
        <v>0</v>
      </c>
      <c r="G84" s="202">
        <v>23.61</v>
      </c>
      <c r="H84" s="202">
        <v>0</v>
      </c>
      <c r="I84" s="202">
        <v>10.35</v>
      </c>
      <c r="J84" s="202">
        <v>30.33</v>
      </c>
      <c r="K84" s="202">
        <v>53.29</v>
      </c>
      <c r="L84" s="202">
        <v>0.31</v>
      </c>
      <c r="M84" s="202">
        <v>2.5099999999999998</v>
      </c>
      <c r="N84" s="202">
        <v>2.0499999999999998</v>
      </c>
      <c r="O84" s="202">
        <v>2.9</v>
      </c>
      <c r="P84" s="202">
        <v>0.98</v>
      </c>
      <c r="Q84" s="202">
        <v>0.18</v>
      </c>
      <c r="R84" s="202">
        <v>0.73</v>
      </c>
      <c r="S84" s="202">
        <v>0.46</v>
      </c>
      <c r="T84" s="202">
        <v>0</v>
      </c>
      <c r="U84" s="202">
        <v>2.0299999999999998</v>
      </c>
      <c r="V84" s="202">
        <v>0.36</v>
      </c>
      <c r="W84" s="202">
        <v>0.56999999999999995</v>
      </c>
      <c r="X84" s="202">
        <v>2.56</v>
      </c>
      <c r="Y84" s="202">
        <v>0</v>
      </c>
      <c r="Z84" s="202">
        <v>1.8</v>
      </c>
      <c r="AA84" s="202">
        <v>1.55</v>
      </c>
      <c r="AB84" s="202">
        <v>0</v>
      </c>
      <c r="AC84" s="202">
        <v>18.690000000000001</v>
      </c>
      <c r="AD84" s="202">
        <v>0</v>
      </c>
      <c r="AE84" s="202">
        <v>0</v>
      </c>
      <c r="AF84" s="202">
        <v>0</v>
      </c>
      <c r="AG84" s="202">
        <v>0</v>
      </c>
      <c r="AH84" s="202">
        <v>36.78</v>
      </c>
      <c r="AI84" s="202">
        <v>0</v>
      </c>
      <c r="AJ84" s="202">
        <v>25.46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19.5</v>
      </c>
      <c r="E85" s="202">
        <v>0</v>
      </c>
      <c r="F85" s="202">
        <v>0</v>
      </c>
      <c r="G85" s="202">
        <v>23.61</v>
      </c>
      <c r="H85" s="202">
        <v>0</v>
      </c>
      <c r="I85" s="202">
        <v>10.35</v>
      </c>
      <c r="J85" s="202">
        <v>30.33</v>
      </c>
      <c r="K85" s="202">
        <v>125.34</v>
      </c>
      <c r="L85" s="202">
        <v>0.22</v>
      </c>
      <c r="M85" s="202">
        <v>2.5099999999999998</v>
      </c>
      <c r="N85" s="202">
        <v>2.0499999999999998</v>
      </c>
      <c r="O85" s="202">
        <v>2.9</v>
      </c>
      <c r="P85" s="202">
        <v>0.98</v>
      </c>
      <c r="Q85" s="202">
        <v>0.18</v>
      </c>
      <c r="R85" s="202">
        <v>0.73</v>
      </c>
      <c r="S85" s="202">
        <v>0.46</v>
      </c>
      <c r="T85" s="202">
        <v>0</v>
      </c>
      <c r="U85" s="202">
        <v>2.0299999999999998</v>
      </c>
      <c r="V85" s="202">
        <v>0.36</v>
      </c>
      <c r="W85" s="202">
        <v>0.56999999999999995</v>
      </c>
      <c r="X85" s="202">
        <v>2.56</v>
      </c>
      <c r="Y85" s="202">
        <v>0</v>
      </c>
      <c r="Z85" s="202">
        <v>2.41</v>
      </c>
      <c r="AA85" s="202">
        <v>1.55</v>
      </c>
      <c r="AB85" s="202">
        <v>0</v>
      </c>
      <c r="AC85" s="202">
        <v>18.690000000000001</v>
      </c>
      <c r="AD85" s="202">
        <v>0</v>
      </c>
      <c r="AE85" s="202">
        <v>0</v>
      </c>
      <c r="AF85" s="202">
        <v>0</v>
      </c>
      <c r="AG85" s="202">
        <v>0</v>
      </c>
      <c r="AH85" s="202">
        <v>36.78</v>
      </c>
      <c r="AI85" s="202">
        <v>0</v>
      </c>
      <c r="AJ85" s="202">
        <v>25.46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19.5</v>
      </c>
      <c r="E86" s="202">
        <v>0</v>
      </c>
      <c r="F86" s="202">
        <v>0</v>
      </c>
      <c r="G86" s="202">
        <v>23.61</v>
      </c>
      <c r="H86" s="202">
        <v>0</v>
      </c>
      <c r="I86" s="202">
        <v>10.35</v>
      </c>
      <c r="J86" s="202">
        <v>30.33</v>
      </c>
      <c r="K86" s="202">
        <v>173.38</v>
      </c>
      <c r="L86" s="202">
        <v>0</v>
      </c>
      <c r="M86" s="202">
        <v>2.5099999999999998</v>
      </c>
      <c r="N86" s="202">
        <v>2.0499999999999998</v>
      </c>
      <c r="O86" s="202">
        <v>2.9</v>
      </c>
      <c r="P86" s="202">
        <v>0.98</v>
      </c>
      <c r="Q86" s="202">
        <v>0.18</v>
      </c>
      <c r="R86" s="202">
        <v>0.73</v>
      </c>
      <c r="S86" s="202">
        <v>0.46</v>
      </c>
      <c r="T86" s="202">
        <v>0</v>
      </c>
      <c r="U86" s="202">
        <v>2.0299999999999998</v>
      </c>
      <c r="V86" s="202">
        <v>0.36</v>
      </c>
      <c r="W86" s="202">
        <v>0.56999999999999995</v>
      </c>
      <c r="X86" s="202">
        <v>2.56</v>
      </c>
      <c r="Y86" s="202">
        <v>0</v>
      </c>
      <c r="Z86" s="202">
        <v>2.41</v>
      </c>
      <c r="AA86" s="202">
        <v>1.55</v>
      </c>
      <c r="AB86" s="202">
        <v>0</v>
      </c>
      <c r="AC86" s="202">
        <v>18.690000000000001</v>
      </c>
      <c r="AD86" s="202">
        <v>0</v>
      </c>
      <c r="AE86" s="202">
        <v>0</v>
      </c>
      <c r="AF86" s="202">
        <v>0</v>
      </c>
      <c r="AG86" s="202">
        <v>0</v>
      </c>
      <c r="AH86" s="202">
        <v>36.78</v>
      </c>
      <c r="AI86" s="202">
        <v>0</v>
      </c>
      <c r="AJ86" s="202">
        <v>25.46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19.5</v>
      </c>
      <c r="E87" s="202">
        <v>0</v>
      </c>
      <c r="F87" s="202">
        <v>0</v>
      </c>
      <c r="G87" s="202">
        <v>23.61</v>
      </c>
      <c r="H87" s="202">
        <v>0</v>
      </c>
      <c r="I87" s="202">
        <v>10.35</v>
      </c>
      <c r="J87" s="202">
        <v>30.33</v>
      </c>
      <c r="K87" s="202">
        <v>247.06</v>
      </c>
      <c r="L87" s="202">
        <v>2.13</v>
      </c>
      <c r="M87" s="202">
        <v>2.5099999999999998</v>
      </c>
      <c r="N87" s="202">
        <v>2.0499999999999998</v>
      </c>
      <c r="O87" s="202">
        <v>2.9</v>
      </c>
      <c r="P87" s="202">
        <v>0.98</v>
      </c>
      <c r="Q87" s="202">
        <v>1.78</v>
      </c>
      <c r="R87" s="202">
        <v>8.77</v>
      </c>
      <c r="S87" s="202">
        <v>5.15</v>
      </c>
      <c r="T87" s="202">
        <v>0</v>
      </c>
      <c r="U87" s="202">
        <v>2.0299999999999998</v>
      </c>
      <c r="V87" s="202">
        <v>0.36</v>
      </c>
      <c r="W87" s="202">
        <v>0.56999999999999995</v>
      </c>
      <c r="X87" s="202">
        <v>2.56</v>
      </c>
      <c r="Y87" s="202">
        <v>0</v>
      </c>
      <c r="Z87" s="202">
        <v>2.41</v>
      </c>
      <c r="AA87" s="202">
        <v>20.399999999999999</v>
      </c>
      <c r="AB87" s="202">
        <v>0</v>
      </c>
      <c r="AC87" s="202">
        <v>18.690000000000001</v>
      </c>
      <c r="AD87" s="202">
        <v>0</v>
      </c>
      <c r="AE87" s="202">
        <v>0</v>
      </c>
      <c r="AF87" s="202">
        <v>0</v>
      </c>
      <c r="AG87" s="202">
        <v>0</v>
      </c>
      <c r="AH87" s="202">
        <v>36.78</v>
      </c>
      <c r="AI87" s="202">
        <v>0</v>
      </c>
      <c r="AJ87" s="202">
        <v>25.46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19.5</v>
      </c>
      <c r="E88" s="202">
        <v>0</v>
      </c>
      <c r="F88" s="202">
        <v>0</v>
      </c>
      <c r="G88" s="202">
        <v>23.61</v>
      </c>
      <c r="H88" s="202">
        <v>0</v>
      </c>
      <c r="I88" s="202">
        <v>10.35</v>
      </c>
      <c r="J88" s="202">
        <v>30.33</v>
      </c>
      <c r="K88" s="202">
        <v>250.57</v>
      </c>
      <c r="L88" s="202">
        <v>4.55</v>
      </c>
      <c r="M88" s="202">
        <v>2.5099999999999998</v>
      </c>
      <c r="N88" s="202">
        <v>2.0499999999999998</v>
      </c>
      <c r="O88" s="202">
        <v>2.9</v>
      </c>
      <c r="P88" s="202">
        <v>0.98</v>
      </c>
      <c r="Q88" s="202">
        <v>2.11</v>
      </c>
      <c r="R88" s="202">
        <v>8.77</v>
      </c>
      <c r="S88" s="202">
        <v>5.35</v>
      </c>
      <c r="T88" s="202">
        <v>0</v>
      </c>
      <c r="U88" s="202">
        <v>2.0299999999999998</v>
      </c>
      <c r="V88" s="202">
        <v>0.36</v>
      </c>
      <c r="W88" s="202">
        <v>0.56999999999999995</v>
      </c>
      <c r="X88" s="202">
        <v>2.56</v>
      </c>
      <c r="Y88" s="202">
        <v>0</v>
      </c>
      <c r="Z88" s="202">
        <v>2.41</v>
      </c>
      <c r="AA88" s="202">
        <v>20.399999999999999</v>
      </c>
      <c r="AB88" s="202">
        <v>0</v>
      </c>
      <c r="AC88" s="202">
        <v>18.690000000000001</v>
      </c>
      <c r="AD88" s="202">
        <v>0</v>
      </c>
      <c r="AE88" s="202">
        <v>0</v>
      </c>
      <c r="AF88" s="202">
        <v>0</v>
      </c>
      <c r="AG88" s="202">
        <v>0</v>
      </c>
      <c r="AH88" s="202">
        <v>36.78</v>
      </c>
      <c r="AI88" s="202">
        <v>0</v>
      </c>
      <c r="AJ88" s="202">
        <v>25.46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19.5</v>
      </c>
      <c r="E89" s="202">
        <v>0</v>
      </c>
      <c r="F89" s="202">
        <v>0</v>
      </c>
      <c r="G89" s="202">
        <v>23.61</v>
      </c>
      <c r="H89" s="202">
        <v>0</v>
      </c>
      <c r="I89" s="202">
        <v>10.35</v>
      </c>
      <c r="J89" s="202">
        <v>30.33</v>
      </c>
      <c r="K89" s="202">
        <v>264.89</v>
      </c>
      <c r="L89" s="202">
        <v>4.55</v>
      </c>
      <c r="M89" s="202">
        <v>2.5099999999999998</v>
      </c>
      <c r="N89" s="202">
        <v>2.0499999999999998</v>
      </c>
      <c r="O89" s="202">
        <v>2.9</v>
      </c>
      <c r="P89" s="202">
        <v>0.98</v>
      </c>
      <c r="Q89" s="202">
        <v>2.0699999999999998</v>
      </c>
      <c r="R89" s="202">
        <v>8.6300000000000008</v>
      </c>
      <c r="S89" s="202">
        <v>5.25</v>
      </c>
      <c r="T89" s="202">
        <v>0</v>
      </c>
      <c r="U89" s="202">
        <v>2.0299999999999998</v>
      </c>
      <c r="V89" s="202">
        <v>0.31</v>
      </c>
      <c r="W89" s="202">
        <v>0.4</v>
      </c>
      <c r="X89" s="202">
        <v>1.8</v>
      </c>
      <c r="Y89" s="202">
        <v>0</v>
      </c>
      <c r="Z89" s="202">
        <v>1.74</v>
      </c>
      <c r="AA89" s="202">
        <v>20.100000000000001</v>
      </c>
      <c r="AB89" s="202">
        <v>0</v>
      </c>
      <c r="AC89" s="202">
        <v>18.690000000000001</v>
      </c>
      <c r="AD89" s="202">
        <v>0</v>
      </c>
      <c r="AE89" s="202">
        <v>0</v>
      </c>
      <c r="AF89" s="202">
        <v>0</v>
      </c>
      <c r="AG89" s="202">
        <v>0</v>
      </c>
      <c r="AH89" s="202">
        <v>36.78</v>
      </c>
      <c r="AI89" s="202">
        <v>0</v>
      </c>
      <c r="AJ89" s="202">
        <v>25.46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19.5</v>
      </c>
      <c r="E90" s="202">
        <v>0</v>
      </c>
      <c r="F90" s="202">
        <v>0</v>
      </c>
      <c r="G90" s="202">
        <v>23.61</v>
      </c>
      <c r="H90" s="202">
        <v>0</v>
      </c>
      <c r="I90" s="202">
        <v>10.35</v>
      </c>
      <c r="J90" s="202">
        <v>30.33</v>
      </c>
      <c r="K90" s="202">
        <v>309.14999999999998</v>
      </c>
      <c r="L90" s="202">
        <v>4.7699999999999996</v>
      </c>
      <c r="M90" s="202">
        <v>2.5099999999999998</v>
      </c>
      <c r="N90" s="202">
        <v>2.0499999999999998</v>
      </c>
      <c r="O90" s="202">
        <v>2.9</v>
      </c>
      <c r="P90" s="202">
        <v>0.98</v>
      </c>
      <c r="Q90" s="202">
        <v>2.0699999999999998</v>
      </c>
      <c r="R90" s="202">
        <v>8.6300000000000008</v>
      </c>
      <c r="S90" s="202">
        <v>5.25</v>
      </c>
      <c r="T90" s="202">
        <v>0</v>
      </c>
      <c r="U90" s="202">
        <v>2.0299999999999998</v>
      </c>
      <c r="V90" s="202">
        <v>0.31</v>
      </c>
      <c r="W90" s="202">
        <v>0.4</v>
      </c>
      <c r="X90" s="202">
        <v>1.8</v>
      </c>
      <c r="Y90" s="202">
        <v>0</v>
      </c>
      <c r="Z90" s="202">
        <v>1.74</v>
      </c>
      <c r="AA90" s="202">
        <v>20.100000000000001</v>
      </c>
      <c r="AB90" s="202">
        <v>0</v>
      </c>
      <c r="AC90" s="202">
        <v>18.690000000000001</v>
      </c>
      <c r="AD90" s="202">
        <v>0</v>
      </c>
      <c r="AE90" s="202">
        <v>0</v>
      </c>
      <c r="AF90" s="202">
        <v>0</v>
      </c>
      <c r="AG90" s="202">
        <v>0</v>
      </c>
      <c r="AH90" s="202">
        <v>36.78</v>
      </c>
      <c r="AI90" s="202">
        <v>0</v>
      </c>
      <c r="AJ90" s="202">
        <v>25.46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19.600000000000001</v>
      </c>
      <c r="E91" s="202">
        <v>0</v>
      </c>
      <c r="F91" s="202">
        <v>0</v>
      </c>
      <c r="G91" s="202">
        <v>23.61</v>
      </c>
      <c r="H91" s="202">
        <v>0</v>
      </c>
      <c r="I91" s="202">
        <v>10.35</v>
      </c>
      <c r="J91" s="202">
        <v>30.33</v>
      </c>
      <c r="K91" s="202">
        <v>314.95999999999998</v>
      </c>
      <c r="L91" s="202">
        <v>4.4400000000000004</v>
      </c>
      <c r="M91" s="202">
        <v>2.5099999999999998</v>
      </c>
      <c r="N91" s="202">
        <v>2.0499999999999998</v>
      </c>
      <c r="O91" s="202">
        <v>2.9</v>
      </c>
      <c r="P91" s="202">
        <v>0.98</v>
      </c>
      <c r="Q91" s="202">
        <v>1.59</v>
      </c>
      <c r="R91" s="202">
        <v>8.39</v>
      </c>
      <c r="S91" s="202">
        <v>5.35</v>
      </c>
      <c r="T91" s="202">
        <v>0</v>
      </c>
      <c r="U91" s="202">
        <v>2.0299999999999998</v>
      </c>
      <c r="V91" s="202">
        <v>0</v>
      </c>
      <c r="W91" s="202">
        <v>0.56999999999999995</v>
      </c>
      <c r="X91" s="202">
        <v>1.58</v>
      </c>
      <c r="Y91" s="202">
        <v>0</v>
      </c>
      <c r="Z91" s="202">
        <v>2.41</v>
      </c>
      <c r="AA91" s="202">
        <v>18.14</v>
      </c>
      <c r="AB91" s="202">
        <v>0</v>
      </c>
      <c r="AC91" s="202">
        <v>18.690000000000001</v>
      </c>
      <c r="AD91" s="202">
        <v>0</v>
      </c>
      <c r="AE91" s="202">
        <v>0</v>
      </c>
      <c r="AF91" s="202">
        <v>0</v>
      </c>
      <c r="AG91" s="202">
        <v>0</v>
      </c>
      <c r="AH91" s="202">
        <v>36.78</v>
      </c>
      <c r="AI91" s="202">
        <v>0</v>
      </c>
      <c r="AJ91" s="202">
        <v>25.46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19.690000000000001</v>
      </c>
      <c r="E92" s="202">
        <v>0</v>
      </c>
      <c r="F92" s="202">
        <v>0</v>
      </c>
      <c r="G92" s="202">
        <v>23.61</v>
      </c>
      <c r="H92" s="202">
        <v>0</v>
      </c>
      <c r="I92" s="202">
        <v>10.35</v>
      </c>
      <c r="J92" s="202">
        <v>30.33</v>
      </c>
      <c r="K92" s="202">
        <v>314.95999999999998</v>
      </c>
      <c r="L92" s="202">
        <v>4.4400000000000004</v>
      </c>
      <c r="M92" s="202">
        <v>2.5099999999999998</v>
      </c>
      <c r="N92" s="202">
        <v>2.0499999999999998</v>
      </c>
      <c r="O92" s="202">
        <v>2.9</v>
      </c>
      <c r="P92" s="202">
        <v>0.98</v>
      </c>
      <c r="Q92" s="202">
        <v>2.11</v>
      </c>
      <c r="R92" s="202">
        <v>8.77</v>
      </c>
      <c r="S92" s="202">
        <v>5.35</v>
      </c>
      <c r="T92" s="202">
        <v>0</v>
      </c>
      <c r="U92" s="202">
        <v>2.0299999999999998</v>
      </c>
      <c r="V92" s="202">
        <v>0.18</v>
      </c>
      <c r="W92" s="202">
        <v>0.56999999999999995</v>
      </c>
      <c r="X92" s="202">
        <v>2.56</v>
      </c>
      <c r="Y92" s="202">
        <v>0</v>
      </c>
      <c r="Z92" s="202">
        <v>2.41</v>
      </c>
      <c r="AA92" s="202">
        <v>18.14</v>
      </c>
      <c r="AB92" s="202">
        <v>0</v>
      </c>
      <c r="AC92" s="202">
        <v>18.690000000000001</v>
      </c>
      <c r="AD92" s="202">
        <v>0</v>
      </c>
      <c r="AE92" s="202">
        <v>0</v>
      </c>
      <c r="AF92" s="202">
        <v>0</v>
      </c>
      <c r="AG92" s="202">
        <v>0</v>
      </c>
      <c r="AH92" s="202">
        <v>36.78</v>
      </c>
      <c r="AI92" s="202">
        <v>0</v>
      </c>
      <c r="AJ92" s="202">
        <v>25.46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19.690000000000001</v>
      </c>
      <c r="E93" s="202">
        <v>0</v>
      </c>
      <c r="F93" s="202">
        <v>0</v>
      </c>
      <c r="G93" s="202">
        <v>23.61</v>
      </c>
      <c r="H93" s="202">
        <v>0</v>
      </c>
      <c r="I93" s="202">
        <v>10.35</v>
      </c>
      <c r="J93" s="202">
        <v>30.33</v>
      </c>
      <c r="K93" s="202">
        <v>314.95999999999998</v>
      </c>
      <c r="L93" s="202">
        <v>4.4400000000000004</v>
      </c>
      <c r="M93" s="202">
        <v>2.5099999999999998</v>
      </c>
      <c r="N93" s="202">
        <v>2.0499999999999998</v>
      </c>
      <c r="O93" s="202">
        <v>2.9</v>
      </c>
      <c r="P93" s="202">
        <v>0.98</v>
      </c>
      <c r="Q93" s="202">
        <v>2.11</v>
      </c>
      <c r="R93" s="202">
        <v>8.77</v>
      </c>
      <c r="S93" s="202">
        <v>5.35</v>
      </c>
      <c r="T93" s="202">
        <v>0</v>
      </c>
      <c r="U93" s="202">
        <v>2.0299999999999998</v>
      </c>
      <c r="V93" s="202">
        <v>0.18</v>
      </c>
      <c r="W93" s="202">
        <v>0.56999999999999995</v>
      </c>
      <c r="X93" s="202">
        <v>2.56</v>
      </c>
      <c r="Y93" s="202">
        <v>0</v>
      </c>
      <c r="Z93" s="202">
        <v>2.41</v>
      </c>
      <c r="AA93" s="202">
        <v>18.14</v>
      </c>
      <c r="AB93" s="202">
        <v>0</v>
      </c>
      <c r="AC93" s="202">
        <v>18.690000000000001</v>
      </c>
      <c r="AD93" s="202">
        <v>0</v>
      </c>
      <c r="AE93" s="202">
        <v>0</v>
      </c>
      <c r="AF93" s="202">
        <v>0</v>
      </c>
      <c r="AG93" s="202">
        <v>0</v>
      </c>
      <c r="AH93" s="202">
        <v>36.78</v>
      </c>
      <c r="AI93" s="202">
        <v>0</v>
      </c>
      <c r="AJ93" s="202">
        <v>25.46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19.690000000000001</v>
      </c>
      <c r="E94" s="202">
        <v>0</v>
      </c>
      <c r="F94" s="202">
        <v>0</v>
      </c>
      <c r="G94" s="202">
        <v>23.61</v>
      </c>
      <c r="H94" s="202">
        <v>0</v>
      </c>
      <c r="I94" s="202">
        <v>10.35</v>
      </c>
      <c r="J94" s="202">
        <v>30.33</v>
      </c>
      <c r="K94" s="202">
        <v>314.95999999999998</v>
      </c>
      <c r="L94" s="202">
        <v>4.4400000000000004</v>
      </c>
      <c r="M94" s="202">
        <v>2.5099999999999998</v>
      </c>
      <c r="N94" s="202">
        <v>2.0499999999999998</v>
      </c>
      <c r="O94" s="202">
        <v>2.9</v>
      </c>
      <c r="P94" s="202">
        <v>0.98</v>
      </c>
      <c r="Q94" s="202">
        <v>2.11</v>
      </c>
      <c r="R94" s="202">
        <v>8.77</v>
      </c>
      <c r="S94" s="202">
        <v>5.35</v>
      </c>
      <c r="T94" s="202">
        <v>0</v>
      </c>
      <c r="U94" s="202">
        <v>2.0299999999999998</v>
      </c>
      <c r="V94" s="202">
        <v>0.18</v>
      </c>
      <c r="W94" s="202">
        <v>0.56999999999999995</v>
      </c>
      <c r="X94" s="202">
        <v>2.56</v>
      </c>
      <c r="Y94" s="202">
        <v>0</v>
      </c>
      <c r="Z94" s="202">
        <v>2.41</v>
      </c>
      <c r="AA94" s="202">
        <v>18.14</v>
      </c>
      <c r="AB94" s="202">
        <v>0</v>
      </c>
      <c r="AC94" s="202">
        <v>18.690000000000001</v>
      </c>
      <c r="AD94" s="202">
        <v>0</v>
      </c>
      <c r="AE94" s="202">
        <v>0</v>
      </c>
      <c r="AF94" s="202">
        <v>0</v>
      </c>
      <c r="AG94" s="202">
        <v>0</v>
      </c>
      <c r="AH94" s="202">
        <v>36.78</v>
      </c>
      <c r="AI94" s="202">
        <v>0</v>
      </c>
      <c r="AJ94" s="202">
        <v>25.46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19.690000000000001</v>
      </c>
      <c r="E95" s="202">
        <v>0</v>
      </c>
      <c r="F95" s="202">
        <v>0</v>
      </c>
      <c r="G95" s="202">
        <v>23.61</v>
      </c>
      <c r="H95" s="202">
        <v>0</v>
      </c>
      <c r="I95" s="202">
        <v>10.35</v>
      </c>
      <c r="J95" s="202">
        <v>30.33</v>
      </c>
      <c r="K95" s="202">
        <v>314.95999999999998</v>
      </c>
      <c r="L95" s="202">
        <v>4.4400000000000004</v>
      </c>
      <c r="M95" s="202">
        <v>2.5099999999999998</v>
      </c>
      <c r="N95" s="202">
        <v>2.0499999999999998</v>
      </c>
      <c r="O95" s="202">
        <v>2.9</v>
      </c>
      <c r="P95" s="202">
        <v>0.98</v>
      </c>
      <c r="Q95" s="202">
        <v>2.11</v>
      </c>
      <c r="R95" s="202">
        <v>8.77</v>
      </c>
      <c r="S95" s="202">
        <v>5.35</v>
      </c>
      <c r="T95" s="202">
        <v>0</v>
      </c>
      <c r="U95" s="202">
        <v>2.0299999999999998</v>
      </c>
      <c r="V95" s="202">
        <v>0.18</v>
      </c>
      <c r="W95" s="202">
        <v>0.56999999999999995</v>
      </c>
      <c r="X95" s="202">
        <v>2.56</v>
      </c>
      <c r="Y95" s="202">
        <v>0</v>
      </c>
      <c r="Z95" s="202">
        <v>2.41</v>
      </c>
      <c r="AA95" s="202">
        <v>13.53</v>
      </c>
      <c r="AB95" s="202">
        <v>0</v>
      </c>
      <c r="AC95" s="202">
        <v>18.690000000000001</v>
      </c>
      <c r="AD95" s="202">
        <v>0</v>
      </c>
      <c r="AE95" s="202">
        <v>0</v>
      </c>
      <c r="AF95" s="202">
        <v>0</v>
      </c>
      <c r="AG95" s="202">
        <v>0</v>
      </c>
      <c r="AH95" s="202">
        <v>36.78</v>
      </c>
      <c r="AI95" s="202">
        <v>0</v>
      </c>
      <c r="AJ95" s="202">
        <v>25.46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19.79</v>
      </c>
      <c r="E96" s="202">
        <v>0</v>
      </c>
      <c r="F96" s="202">
        <v>0</v>
      </c>
      <c r="G96" s="202">
        <v>23.61</v>
      </c>
      <c r="H96" s="202">
        <v>0</v>
      </c>
      <c r="I96" s="202">
        <v>10.35</v>
      </c>
      <c r="J96" s="202">
        <v>30.33</v>
      </c>
      <c r="K96" s="202">
        <v>314.95999999999998</v>
      </c>
      <c r="L96" s="202">
        <v>4.4400000000000004</v>
      </c>
      <c r="M96" s="202">
        <v>2.5099999999999998</v>
      </c>
      <c r="N96" s="202">
        <v>2.0499999999999998</v>
      </c>
      <c r="O96" s="202">
        <v>2.9</v>
      </c>
      <c r="P96" s="202">
        <v>0.98</v>
      </c>
      <c r="Q96" s="202">
        <v>2.11</v>
      </c>
      <c r="R96" s="202">
        <v>8.77</v>
      </c>
      <c r="S96" s="202">
        <v>5.35</v>
      </c>
      <c r="T96" s="202">
        <v>0</v>
      </c>
      <c r="U96" s="202">
        <v>2.0299999999999998</v>
      </c>
      <c r="V96" s="202">
        <v>0.18</v>
      </c>
      <c r="W96" s="202">
        <v>0.56999999999999995</v>
      </c>
      <c r="X96" s="202">
        <v>2.56</v>
      </c>
      <c r="Y96" s="202">
        <v>0</v>
      </c>
      <c r="Z96" s="202">
        <v>2.41</v>
      </c>
      <c r="AA96" s="202">
        <v>13.53</v>
      </c>
      <c r="AB96" s="202">
        <v>0</v>
      </c>
      <c r="AC96" s="202">
        <v>18.690000000000001</v>
      </c>
      <c r="AD96" s="202">
        <v>0</v>
      </c>
      <c r="AE96" s="202">
        <v>0</v>
      </c>
      <c r="AF96" s="202">
        <v>0</v>
      </c>
      <c r="AG96" s="202">
        <v>0</v>
      </c>
      <c r="AH96" s="202">
        <v>36.78</v>
      </c>
      <c r="AI96" s="202">
        <v>0</v>
      </c>
      <c r="AJ96" s="202">
        <v>25.46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19.79</v>
      </c>
      <c r="E97" s="202">
        <v>0</v>
      </c>
      <c r="F97" s="202">
        <v>0</v>
      </c>
      <c r="G97" s="202">
        <v>23.61</v>
      </c>
      <c r="H97" s="202">
        <v>0</v>
      </c>
      <c r="I97" s="202">
        <v>10.35</v>
      </c>
      <c r="J97" s="202">
        <v>30.33</v>
      </c>
      <c r="K97" s="202">
        <v>314.95999999999998</v>
      </c>
      <c r="L97" s="202">
        <v>4.4400000000000004</v>
      </c>
      <c r="M97" s="202">
        <v>2.5099999999999998</v>
      </c>
      <c r="N97" s="202">
        <v>2.0499999999999998</v>
      </c>
      <c r="O97" s="202">
        <v>2.9</v>
      </c>
      <c r="P97" s="202">
        <v>0.98</v>
      </c>
      <c r="Q97" s="202">
        <v>2.11</v>
      </c>
      <c r="R97" s="202">
        <v>8.77</v>
      </c>
      <c r="S97" s="202">
        <v>5.35</v>
      </c>
      <c r="T97" s="202">
        <v>0</v>
      </c>
      <c r="U97" s="202">
        <v>2.0299999999999998</v>
      </c>
      <c r="V97" s="202">
        <v>0.23</v>
      </c>
      <c r="W97" s="202">
        <v>0.56999999999999995</v>
      </c>
      <c r="X97" s="202">
        <v>2.56</v>
      </c>
      <c r="Y97" s="202">
        <v>0</v>
      </c>
      <c r="Z97" s="202">
        <v>2.41</v>
      </c>
      <c r="AA97" s="202">
        <v>13.53</v>
      </c>
      <c r="AB97" s="202">
        <v>0</v>
      </c>
      <c r="AC97" s="202">
        <v>18.690000000000001</v>
      </c>
      <c r="AD97" s="202">
        <v>0</v>
      </c>
      <c r="AE97" s="202">
        <v>0</v>
      </c>
      <c r="AF97" s="202">
        <v>0</v>
      </c>
      <c r="AG97" s="202">
        <v>0</v>
      </c>
      <c r="AH97" s="202">
        <v>36.78</v>
      </c>
      <c r="AI97" s="202">
        <v>0</v>
      </c>
      <c r="AJ97" s="202">
        <v>25.46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19.79</v>
      </c>
      <c r="E98" s="202">
        <v>0</v>
      </c>
      <c r="F98" s="202">
        <v>0</v>
      </c>
      <c r="G98" s="202">
        <v>23.61</v>
      </c>
      <c r="H98" s="202">
        <v>0</v>
      </c>
      <c r="I98" s="202">
        <v>10.35</v>
      </c>
      <c r="J98" s="202">
        <v>30.33</v>
      </c>
      <c r="K98" s="202">
        <v>314.95999999999998</v>
      </c>
      <c r="L98" s="202">
        <v>4.4400000000000004</v>
      </c>
      <c r="M98" s="202">
        <v>2.5099999999999998</v>
      </c>
      <c r="N98" s="202">
        <v>2.0499999999999998</v>
      </c>
      <c r="O98" s="202">
        <v>2.9</v>
      </c>
      <c r="P98" s="202">
        <v>0.98</v>
      </c>
      <c r="Q98" s="202">
        <v>2.11</v>
      </c>
      <c r="R98" s="202">
        <v>8.77</v>
      </c>
      <c r="S98" s="202">
        <v>5.35</v>
      </c>
      <c r="T98" s="202">
        <v>0</v>
      </c>
      <c r="U98" s="202">
        <v>2.0299999999999998</v>
      </c>
      <c r="V98" s="202">
        <v>0.23</v>
      </c>
      <c r="W98" s="202">
        <v>0.56999999999999995</v>
      </c>
      <c r="X98" s="202">
        <v>2.56</v>
      </c>
      <c r="Y98" s="202">
        <v>0</v>
      </c>
      <c r="Z98" s="202">
        <v>2.41</v>
      </c>
      <c r="AA98" s="202">
        <v>13.53</v>
      </c>
      <c r="AB98" s="202">
        <v>0</v>
      </c>
      <c r="AC98" s="202">
        <v>18.690000000000001</v>
      </c>
      <c r="AD98" s="202">
        <v>0</v>
      </c>
      <c r="AE98" s="202">
        <v>0</v>
      </c>
      <c r="AF98" s="202">
        <v>0</v>
      </c>
      <c r="AG98" s="202">
        <v>0</v>
      </c>
      <c r="AH98" s="202">
        <v>36.78</v>
      </c>
      <c r="AI98" s="202">
        <v>0</v>
      </c>
      <c r="AJ98" s="202">
        <v>25.46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0.42898499999999989</v>
      </c>
      <c r="E99">
        <f t="shared" si="0"/>
        <v>0</v>
      </c>
      <c r="F99">
        <f t="shared" si="0"/>
        <v>0</v>
      </c>
      <c r="G99">
        <f t="shared" si="0"/>
        <v>0.55899749999999926</v>
      </c>
      <c r="H99">
        <f t="shared" si="0"/>
        <v>0</v>
      </c>
      <c r="I99">
        <f t="shared" si="0"/>
        <v>0.24840000000000037</v>
      </c>
      <c r="J99">
        <f t="shared" si="0"/>
        <v>0.66913249999999924</v>
      </c>
      <c r="K99">
        <f t="shared" si="0"/>
        <v>4.4068099999999992</v>
      </c>
      <c r="L99">
        <f t="shared" si="0"/>
        <v>6.7254999999999981E-2</v>
      </c>
      <c r="M99">
        <f t="shared" si="0"/>
        <v>0.18519249999999979</v>
      </c>
      <c r="N99">
        <f t="shared" si="0"/>
        <v>0.11724250000000025</v>
      </c>
      <c r="O99">
        <f t="shared" si="0"/>
        <v>0.16514999999999952</v>
      </c>
      <c r="P99">
        <f t="shared" si="0"/>
        <v>7.6760000000000037E-2</v>
      </c>
      <c r="Q99">
        <f t="shared" si="0"/>
        <v>3.1590000000000028E-2</v>
      </c>
      <c r="R99">
        <f t="shared" si="0"/>
        <v>0.13027499999999989</v>
      </c>
      <c r="S99">
        <f t="shared" si="0"/>
        <v>8.1152500000000016E-2</v>
      </c>
      <c r="T99">
        <f t="shared" si="0"/>
        <v>0</v>
      </c>
      <c r="U99">
        <f t="shared" si="0"/>
        <v>5.3752499999999995E-2</v>
      </c>
      <c r="V99">
        <f t="shared" si="0"/>
        <v>4.0322500000000094E-2</v>
      </c>
      <c r="W99">
        <f t="shared" si="0"/>
        <v>7.9882500000000009E-2</v>
      </c>
      <c r="X99">
        <f t="shared" si="0"/>
        <v>0.34865749999999934</v>
      </c>
      <c r="Y99">
        <f t="shared" si="0"/>
        <v>0</v>
      </c>
      <c r="Z99">
        <f t="shared" si="0"/>
        <v>0.37977500000000042</v>
      </c>
      <c r="AA99">
        <f t="shared" si="0"/>
        <v>0.22000999999999971</v>
      </c>
      <c r="AB99">
        <f t="shared" si="0"/>
        <v>0</v>
      </c>
      <c r="AC99">
        <f t="shared" si="0"/>
        <v>0.45481000000000021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0.88272000000000173</v>
      </c>
      <c r="AI99">
        <f t="shared" si="0"/>
        <v>0</v>
      </c>
      <c r="AJ99">
        <f t="shared" si="0"/>
        <v>0.61104000000000069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7.3587049999999845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45678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5</v>
      </c>
      <c r="D27" s="95">
        <f>'IDT-1 Calculation'!DH27</f>
        <v>0</v>
      </c>
      <c r="E27" s="95">
        <f>'IDT-1 Calculation'!DI27</f>
        <v>0</v>
      </c>
      <c r="F27" s="95">
        <f>'IDT-1 Calculation'!DJ27</f>
        <v>-5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2.3490000000000002</v>
      </c>
      <c r="D28" s="95">
        <f>'IDT-1 Calculation'!DH28</f>
        <v>0</v>
      </c>
      <c r="E28" s="95">
        <f>'IDT-1 Calculation'!DI28</f>
        <v>0</v>
      </c>
      <c r="F28" s="95">
        <f>'IDT-1 Calculation'!DJ28</f>
        <v>-2.3490000000000002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70</v>
      </c>
      <c r="D31" s="95">
        <f>'IDT-1 Calculation'!DH31</f>
        <v>0</v>
      </c>
      <c r="E31" s="95">
        <f>'IDT-1 Calculation'!DI31</f>
        <v>0</v>
      </c>
      <c r="F31" s="95">
        <f>'IDT-1 Calculation'!DJ31</f>
        <v>-70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72.611999999999995</v>
      </c>
      <c r="D32" s="95">
        <f>'IDT-1 Calculation'!DH32</f>
        <v>0</v>
      </c>
      <c r="E32" s="95">
        <f>'IDT-1 Calculation'!DI32</f>
        <v>0</v>
      </c>
      <c r="F32" s="95">
        <f>'IDT-1 Calculation'!DJ32</f>
        <v>-72.611999999999995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29.524999999999999</v>
      </c>
      <c r="D33" s="95">
        <f>'IDT-1 Calculation'!DH33</f>
        <v>0</v>
      </c>
      <c r="E33" s="95">
        <f>'IDT-1 Calculation'!DI33</f>
        <v>0</v>
      </c>
      <c r="F33" s="95">
        <f>'IDT-1 Calculation'!DJ33</f>
        <v>-29.524999999999999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2.8340000000000001</v>
      </c>
      <c r="D34" s="95">
        <f>'IDT-1 Calculation'!DH34</f>
        <v>0</v>
      </c>
      <c r="E34" s="95">
        <f>'IDT-1 Calculation'!DI34</f>
        <v>0</v>
      </c>
      <c r="F34" s="95">
        <f>'IDT-1 Calculation'!DJ34</f>
        <v>-2.8340000000000001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9.2200000000000006</v>
      </c>
      <c r="C49" s="95">
        <f>'IDT-1 Calculation'!DG49</f>
        <v>-17</v>
      </c>
      <c r="D49" s="95">
        <f>'IDT-1 Calculation'!DH49</f>
        <v>0</v>
      </c>
      <c r="E49" s="95">
        <f>'IDT-1 Calculation'!DI49</f>
        <v>0</v>
      </c>
      <c r="F49" s="95">
        <f>'IDT-1 Calculation'!DJ49</f>
        <v>7.78</v>
      </c>
      <c r="G49" s="100">
        <f t="shared" si="0"/>
        <v>0</v>
      </c>
    </row>
    <row r="50" spans="1:7">
      <c r="A50" s="99" t="s">
        <v>92</v>
      </c>
      <c r="B50" s="95">
        <f>'IDT-1 Calculation'!DF50</f>
        <v>20.065999999999999</v>
      </c>
      <c r="C50" s="95">
        <f>'IDT-1 Calculation'!DG50</f>
        <v>-37</v>
      </c>
      <c r="D50" s="95">
        <f>'IDT-1 Calculation'!DH50</f>
        <v>0</v>
      </c>
      <c r="E50" s="95">
        <f>'IDT-1 Calculation'!DI50</f>
        <v>0</v>
      </c>
      <c r="F50" s="95">
        <f>'IDT-1 Calculation'!DJ50</f>
        <v>16.934000000000001</v>
      </c>
      <c r="G50" s="100">
        <f t="shared" si="0"/>
        <v>0</v>
      </c>
    </row>
    <row r="51" spans="1:7">
      <c r="A51" s="99" t="s">
        <v>93</v>
      </c>
      <c r="B51" s="95">
        <f>'IDT-1 Calculation'!DF51</f>
        <v>33.624000000000002</v>
      </c>
      <c r="C51" s="95">
        <f>'IDT-1 Calculation'!DG51</f>
        <v>-62</v>
      </c>
      <c r="D51" s="95">
        <f>'IDT-1 Calculation'!DH51</f>
        <v>0</v>
      </c>
      <c r="E51" s="95">
        <f>'IDT-1 Calculation'!DI51</f>
        <v>0</v>
      </c>
      <c r="F51" s="95">
        <f>'IDT-1 Calculation'!DJ51</f>
        <v>28.376000000000001</v>
      </c>
      <c r="G51" s="100">
        <f t="shared" si="0"/>
        <v>0</v>
      </c>
    </row>
    <row r="52" spans="1:7">
      <c r="A52" s="99" t="s">
        <v>94</v>
      </c>
      <c r="B52" s="95">
        <f>'IDT-1 Calculation'!DF52</f>
        <v>38</v>
      </c>
      <c r="C52" s="95">
        <f>'IDT-1 Calculation'!DG52</f>
        <v>-85</v>
      </c>
      <c r="D52" s="95">
        <f>'IDT-1 Calculation'!DH52</f>
        <v>0</v>
      </c>
      <c r="E52" s="95">
        <f>'IDT-1 Calculation'!DI52</f>
        <v>0</v>
      </c>
      <c r="F52" s="95">
        <f>'IDT-1 Calculation'!DJ52</f>
        <v>47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-96</v>
      </c>
      <c r="D53" s="95">
        <f>'IDT-1 Calculation'!DH53</f>
        <v>0</v>
      </c>
      <c r="E53" s="95">
        <f>'IDT-1 Calculation'!DI53</f>
        <v>0</v>
      </c>
      <c r="F53" s="95">
        <f>'IDT-1 Calculation'!DJ53</f>
        <v>96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-131</v>
      </c>
      <c r="D54" s="95">
        <f>'IDT-1 Calculation'!DH54</f>
        <v>0</v>
      </c>
      <c r="E54" s="95">
        <f>'IDT-1 Calculation'!DI54</f>
        <v>0</v>
      </c>
      <c r="F54" s="95">
        <f>'IDT-1 Calculation'!DJ54</f>
        <v>131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-8.1869999999999994</v>
      </c>
      <c r="D58" s="95">
        <f>'IDT-1 Calculation'!DH58</f>
        <v>0</v>
      </c>
      <c r="E58" s="95">
        <f>'IDT-1 Calculation'!DI58</f>
        <v>0</v>
      </c>
      <c r="F58" s="95">
        <f>'IDT-1 Calculation'!DJ58</f>
        <v>8.1869999999999994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-29.931000000000001</v>
      </c>
      <c r="D59" s="95">
        <f>'IDT-1 Calculation'!DH59</f>
        <v>0</v>
      </c>
      <c r="E59" s="95">
        <f>'IDT-1 Calculation'!DI59</f>
        <v>0</v>
      </c>
      <c r="F59" s="95">
        <f>'IDT-1 Calculation'!DJ59</f>
        <v>29.931000000000001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-47.261000000000003</v>
      </c>
      <c r="D60" s="95">
        <f>'IDT-1 Calculation'!DH60</f>
        <v>0</v>
      </c>
      <c r="E60" s="95">
        <f>'IDT-1 Calculation'!DI60</f>
        <v>0</v>
      </c>
      <c r="F60" s="95">
        <f>'IDT-1 Calculation'!DJ60</f>
        <v>47.261000000000003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-60.96</v>
      </c>
      <c r="D61" s="95">
        <f>'IDT-1 Calculation'!DH61</f>
        <v>0</v>
      </c>
      <c r="E61" s="95">
        <f>'IDT-1 Calculation'!DI61</f>
        <v>0</v>
      </c>
      <c r="F61" s="95">
        <f>'IDT-1 Calculation'!DJ61</f>
        <v>60.96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-68.260000000000005</v>
      </c>
      <c r="D62" s="95">
        <f>'IDT-1 Calculation'!DH62</f>
        <v>0</v>
      </c>
      <c r="E62" s="95">
        <f>'IDT-1 Calculation'!DI62</f>
        <v>0</v>
      </c>
      <c r="F62" s="95">
        <f>'IDT-1 Calculation'!DJ62</f>
        <v>68.260000000000005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-81.731999999999999</v>
      </c>
      <c r="D63" s="95">
        <f>'IDT-1 Calculation'!DH63</f>
        <v>0</v>
      </c>
      <c r="E63" s="95">
        <f>'IDT-1 Calculation'!DI63</f>
        <v>0</v>
      </c>
      <c r="F63" s="95">
        <f>'IDT-1 Calculation'!DJ63</f>
        <v>81.731999999999999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-87.927000000000007</v>
      </c>
      <c r="D64" s="95">
        <f>'IDT-1 Calculation'!DH64</f>
        <v>0</v>
      </c>
      <c r="E64" s="95">
        <f>'IDT-1 Calculation'!DI64</f>
        <v>0</v>
      </c>
      <c r="F64" s="95">
        <f>'IDT-1 Calculation'!DJ64</f>
        <v>87.927000000000007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-97.831000000000003</v>
      </c>
      <c r="D65" s="95">
        <f>'IDT-1 Calculation'!DH65</f>
        <v>0</v>
      </c>
      <c r="E65" s="95">
        <f>'IDT-1 Calculation'!DI65</f>
        <v>0</v>
      </c>
      <c r="F65" s="95">
        <f>'IDT-1 Calculation'!DJ65</f>
        <v>97.831000000000003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-115.37</v>
      </c>
      <c r="D66" s="95">
        <f>'IDT-1 Calculation'!DH66</f>
        <v>0</v>
      </c>
      <c r="E66" s="95">
        <f>'IDT-1 Calculation'!DI66</f>
        <v>0</v>
      </c>
      <c r="F66" s="95">
        <f>'IDT-1 Calculation'!DJ66</f>
        <v>115.37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-134.501</v>
      </c>
      <c r="D67" s="95">
        <f>'IDT-1 Calculation'!DH67</f>
        <v>0</v>
      </c>
      <c r="E67" s="95">
        <f>'IDT-1 Calculation'!DI67</f>
        <v>0</v>
      </c>
      <c r="F67" s="95">
        <f>'IDT-1 Calculation'!DJ67</f>
        <v>134.501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-159.30500000000001</v>
      </c>
      <c r="D68" s="95">
        <f>'IDT-1 Calculation'!DH68</f>
        <v>0</v>
      </c>
      <c r="E68" s="95">
        <f>'IDT-1 Calculation'!DI68</f>
        <v>0</v>
      </c>
      <c r="F68" s="95">
        <f>'IDT-1 Calculation'!DJ68</f>
        <v>159.30500000000001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-192.553</v>
      </c>
      <c r="D69" s="95">
        <f>'IDT-1 Calculation'!DH69</f>
        <v>0</v>
      </c>
      <c r="E69" s="95">
        <f>'IDT-1 Calculation'!DI69</f>
        <v>0</v>
      </c>
      <c r="F69" s="95">
        <f>'IDT-1 Calculation'!DJ69</f>
        <v>192.553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29</v>
      </c>
      <c r="C71" s="95">
        <f>'IDT-1 Calculation'!DG71</f>
        <v>-29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63</v>
      </c>
      <c r="C72" s="95">
        <f>'IDT-1 Calculation'!DG72</f>
        <v>-63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95</v>
      </c>
      <c r="C73" s="95">
        <f>'IDT-1 Calculation'!DG73</f>
        <v>-95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105</v>
      </c>
      <c r="C74" s="95">
        <f>'IDT-1 Calculation'!DG74</f>
        <v>-105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9.8227499999999995E-2</v>
      </c>
      <c r="C99" s="111">
        <f>SUM(C3:C98)/4000</f>
        <v>-0.40537450000000003</v>
      </c>
      <c r="D99" s="111">
        <f>SUM(D3:D98)/4000</f>
        <v>0</v>
      </c>
      <c r="E99" s="111">
        <f>SUM(E3:E98)/4000</f>
        <v>0</v>
      </c>
      <c r="F99" s="111">
        <f>SUM(F3:F98)/4000</f>
        <v>0.30714700000000006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11.39</v>
      </c>
      <c r="E3" s="202">
        <v>0</v>
      </c>
      <c r="F3" s="202">
        <v>0</v>
      </c>
      <c r="G3" s="202">
        <v>14.23</v>
      </c>
      <c r="H3" s="202">
        <v>0</v>
      </c>
      <c r="I3" s="202">
        <v>5.99</v>
      </c>
      <c r="J3" s="202">
        <v>17.54</v>
      </c>
      <c r="K3" s="202">
        <v>76.739999999999995</v>
      </c>
      <c r="L3" s="202">
        <v>32.61</v>
      </c>
      <c r="M3" s="202">
        <v>0</v>
      </c>
      <c r="N3" s="202">
        <v>1.18</v>
      </c>
      <c r="O3" s="202">
        <v>1.99</v>
      </c>
      <c r="P3" s="202">
        <v>2.4500000000000002</v>
      </c>
      <c r="Q3" s="202">
        <v>0.69</v>
      </c>
      <c r="R3" s="202">
        <v>5.01</v>
      </c>
      <c r="S3" s="202">
        <v>2.86</v>
      </c>
      <c r="T3" s="202">
        <v>0</v>
      </c>
      <c r="U3" s="202">
        <v>11.11</v>
      </c>
      <c r="V3" s="202">
        <v>2.2799999999999998</v>
      </c>
      <c r="W3" s="202">
        <v>3.65</v>
      </c>
      <c r="X3" s="202">
        <v>1.48</v>
      </c>
      <c r="Y3" s="202">
        <v>0</v>
      </c>
      <c r="Z3" s="202">
        <v>18.170000000000002</v>
      </c>
      <c r="AA3" s="202">
        <v>8.11</v>
      </c>
      <c r="AB3" s="202">
        <v>0</v>
      </c>
      <c r="AC3" s="202">
        <v>10.23</v>
      </c>
      <c r="AD3" s="202">
        <v>0</v>
      </c>
      <c r="AE3" s="202">
        <v>0</v>
      </c>
      <c r="AF3" s="202">
        <v>0</v>
      </c>
      <c r="AG3" s="202">
        <v>0</v>
      </c>
      <c r="AH3" s="202">
        <v>20.89</v>
      </c>
      <c r="AI3" s="202">
        <v>0</v>
      </c>
      <c r="AJ3" s="202">
        <v>14.46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11.39</v>
      </c>
      <c r="E4" s="202">
        <v>0</v>
      </c>
      <c r="F4" s="202">
        <v>0</v>
      </c>
      <c r="G4" s="202">
        <v>14.23</v>
      </c>
      <c r="H4" s="202">
        <v>0</v>
      </c>
      <c r="I4" s="202">
        <v>5.99</v>
      </c>
      <c r="J4" s="202">
        <v>17.54</v>
      </c>
      <c r="K4" s="202">
        <v>76.739999999999995</v>
      </c>
      <c r="L4" s="202">
        <v>32.61</v>
      </c>
      <c r="M4" s="202">
        <v>0</v>
      </c>
      <c r="N4" s="202">
        <v>1.18</v>
      </c>
      <c r="O4" s="202">
        <v>1.99</v>
      </c>
      <c r="P4" s="202">
        <v>2.46</v>
      </c>
      <c r="Q4" s="202">
        <v>0.69</v>
      </c>
      <c r="R4" s="202">
        <v>5.01</v>
      </c>
      <c r="S4" s="202">
        <v>2.86</v>
      </c>
      <c r="T4" s="202">
        <v>0</v>
      </c>
      <c r="U4" s="202">
        <v>11.46</v>
      </c>
      <c r="V4" s="202">
        <v>2.4</v>
      </c>
      <c r="W4" s="202">
        <v>3.65</v>
      </c>
      <c r="X4" s="202">
        <v>1.48</v>
      </c>
      <c r="Y4" s="202">
        <v>0</v>
      </c>
      <c r="Z4" s="202">
        <v>18.170000000000002</v>
      </c>
      <c r="AA4" s="202">
        <v>8.11</v>
      </c>
      <c r="AB4" s="202">
        <v>0</v>
      </c>
      <c r="AC4" s="202">
        <v>10.23</v>
      </c>
      <c r="AD4" s="202">
        <v>0</v>
      </c>
      <c r="AE4" s="202">
        <v>0</v>
      </c>
      <c r="AF4" s="202">
        <v>0</v>
      </c>
      <c r="AG4" s="202">
        <v>0</v>
      </c>
      <c r="AH4" s="202">
        <v>20.89</v>
      </c>
      <c r="AI4" s="202">
        <v>0</v>
      </c>
      <c r="AJ4" s="202">
        <v>14.46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11.39</v>
      </c>
      <c r="E5" s="202">
        <v>0</v>
      </c>
      <c r="F5" s="202">
        <v>0</v>
      </c>
      <c r="G5" s="202">
        <v>14.23</v>
      </c>
      <c r="H5" s="202">
        <v>0</v>
      </c>
      <c r="I5" s="202">
        <v>5.99</v>
      </c>
      <c r="J5" s="202">
        <v>17.54</v>
      </c>
      <c r="K5" s="202">
        <v>76.739999999999995</v>
      </c>
      <c r="L5" s="202">
        <v>32.61</v>
      </c>
      <c r="M5" s="202">
        <v>0</v>
      </c>
      <c r="N5" s="202">
        <v>1.18</v>
      </c>
      <c r="O5" s="202">
        <v>1.99</v>
      </c>
      <c r="P5" s="202">
        <v>2.46</v>
      </c>
      <c r="Q5" s="202">
        <v>0.69</v>
      </c>
      <c r="R5" s="202">
        <v>5.01</v>
      </c>
      <c r="S5" s="202">
        <v>2.86</v>
      </c>
      <c r="T5" s="202">
        <v>0</v>
      </c>
      <c r="U5" s="202">
        <v>11.81</v>
      </c>
      <c r="V5" s="202">
        <v>2.4</v>
      </c>
      <c r="W5" s="202">
        <v>3.65</v>
      </c>
      <c r="X5" s="202">
        <v>1.48</v>
      </c>
      <c r="Y5" s="202">
        <v>0</v>
      </c>
      <c r="Z5" s="202">
        <v>18.170000000000002</v>
      </c>
      <c r="AA5" s="202">
        <v>8.11</v>
      </c>
      <c r="AB5" s="202">
        <v>0</v>
      </c>
      <c r="AC5" s="202">
        <v>10.23</v>
      </c>
      <c r="AD5" s="202">
        <v>0</v>
      </c>
      <c r="AE5" s="202">
        <v>0</v>
      </c>
      <c r="AF5" s="202">
        <v>0</v>
      </c>
      <c r="AG5" s="202">
        <v>0</v>
      </c>
      <c r="AH5" s="202">
        <v>20.89</v>
      </c>
      <c r="AI5" s="202">
        <v>0</v>
      </c>
      <c r="AJ5" s="202">
        <v>14.46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11.39</v>
      </c>
      <c r="E6" s="202">
        <v>0</v>
      </c>
      <c r="F6" s="202">
        <v>0</v>
      </c>
      <c r="G6" s="202">
        <v>14.23</v>
      </c>
      <c r="H6" s="202">
        <v>0</v>
      </c>
      <c r="I6" s="202">
        <v>5.99</v>
      </c>
      <c r="J6" s="202">
        <v>17.54</v>
      </c>
      <c r="K6" s="202">
        <v>76.739999999999995</v>
      </c>
      <c r="L6" s="202">
        <v>32.61</v>
      </c>
      <c r="M6" s="202">
        <v>0</v>
      </c>
      <c r="N6" s="202">
        <v>1.18</v>
      </c>
      <c r="O6" s="202">
        <v>1.99</v>
      </c>
      <c r="P6" s="202">
        <v>2.46</v>
      </c>
      <c r="Q6" s="202">
        <v>0.69</v>
      </c>
      <c r="R6" s="202">
        <v>5.01</v>
      </c>
      <c r="S6" s="202">
        <v>2.86</v>
      </c>
      <c r="T6" s="202">
        <v>0</v>
      </c>
      <c r="U6" s="202">
        <v>12.16</v>
      </c>
      <c r="V6" s="202">
        <v>2.4</v>
      </c>
      <c r="W6" s="202">
        <v>3.65</v>
      </c>
      <c r="X6" s="202">
        <v>1.48</v>
      </c>
      <c r="Y6" s="202">
        <v>0</v>
      </c>
      <c r="Z6" s="202">
        <v>18.170000000000002</v>
      </c>
      <c r="AA6" s="202">
        <v>8.11</v>
      </c>
      <c r="AB6" s="202">
        <v>0</v>
      </c>
      <c r="AC6" s="202">
        <v>10.23</v>
      </c>
      <c r="AD6" s="202">
        <v>0</v>
      </c>
      <c r="AE6" s="202">
        <v>0</v>
      </c>
      <c r="AF6" s="202">
        <v>0</v>
      </c>
      <c r="AG6" s="202">
        <v>0</v>
      </c>
      <c r="AH6" s="202">
        <v>20.89</v>
      </c>
      <c r="AI6" s="202">
        <v>0</v>
      </c>
      <c r="AJ6" s="202">
        <v>14.46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11.39</v>
      </c>
      <c r="E7" s="202">
        <v>0</v>
      </c>
      <c r="F7" s="202">
        <v>0</v>
      </c>
      <c r="G7" s="202">
        <v>14.23</v>
      </c>
      <c r="H7" s="202">
        <v>0</v>
      </c>
      <c r="I7" s="202">
        <v>5.99</v>
      </c>
      <c r="J7" s="202">
        <v>17.54</v>
      </c>
      <c r="K7" s="202">
        <v>76.739999999999995</v>
      </c>
      <c r="L7" s="202">
        <v>32.61</v>
      </c>
      <c r="M7" s="202">
        <v>0</v>
      </c>
      <c r="N7" s="202">
        <v>1.18</v>
      </c>
      <c r="O7" s="202">
        <v>1.99</v>
      </c>
      <c r="P7" s="202">
        <v>2.46</v>
      </c>
      <c r="Q7" s="202">
        <v>0.69</v>
      </c>
      <c r="R7" s="202">
        <v>5.01</v>
      </c>
      <c r="S7" s="202">
        <v>2.86</v>
      </c>
      <c r="T7" s="202">
        <v>0</v>
      </c>
      <c r="U7" s="202">
        <v>12.51</v>
      </c>
      <c r="V7" s="202">
        <v>2.4</v>
      </c>
      <c r="W7" s="202">
        <v>3.65</v>
      </c>
      <c r="X7" s="202">
        <v>19.73</v>
      </c>
      <c r="Y7" s="202">
        <v>0</v>
      </c>
      <c r="Z7" s="202">
        <v>18.170000000000002</v>
      </c>
      <c r="AA7" s="202">
        <v>8.11</v>
      </c>
      <c r="AB7" s="202">
        <v>0</v>
      </c>
      <c r="AC7" s="202">
        <v>10.23</v>
      </c>
      <c r="AD7" s="202">
        <v>0</v>
      </c>
      <c r="AE7" s="202">
        <v>0</v>
      </c>
      <c r="AF7" s="202">
        <v>0</v>
      </c>
      <c r="AG7" s="202">
        <v>0</v>
      </c>
      <c r="AH7" s="202">
        <v>20.89</v>
      </c>
      <c r="AI7" s="202">
        <v>0</v>
      </c>
      <c r="AJ7" s="202">
        <v>14.46</v>
      </c>
      <c r="AK7" s="202">
        <v>57.6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11.39</v>
      </c>
      <c r="E8" s="202">
        <v>0</v>
      </c>
      <c r="F8" s="202">
        <v>0</v>
      </c>
      <c r="G8" s="202">
        <v>14.23</v>
      </c>
      <c r="H8" s="202">
        <v>0</v>
      </c>
      <c r="I8" s="202">
        <v>5.99</v>
      </c>
      <c r="J8" s="202">
        <v>17.54</v>
      </c>
      <c r="K8" s="202">
        <v>76.739999999999995</v>
      </c>
      <c r="L8" s="202">
        <v>32.61</v>
      </c>
      <c r="M8" s="202">
        <v>0</v>
      </c>
      <c r="N8" s="202">
        <v>1.18</v>
      </c>
      <c r="O8" s="202">
        <v>1.99</v>
      </c>
      <c r="P8" s="202">
        <v>2.46</v>
      </c>
      <c r="Q8" s="202">
        <v>0.69</v>
      </c>
      <c r="R8" s="202">
        <v>5.01</v>
      </c>
      <c r="S8" s="202">
        <v>2.86</v>
      </c>
      <c r="T8" s="202">
        <v>0</v>
      </c>
      <c r="U8" s="202">
        <v>12.86</v>
      </c>
      <c r="V8" s="202">
        <v>2.4</v>
      </c>
      <c r="W8" s="202">
        <v>3.65</v>
      </c>
      <c r="X8" s="202">
        <v>19.73</v>
      </c>
      <c r="Y8" s="202">
        <v>0</v>
      </c>
      <c r="Z8" s="202">
        <v>18.170000000000002</v>
      </c>
      <c r="AA8" s="202">
        <v>8.11</v>
      </c>
      <c r="AB8" s="202">
        <v>0</v>
      </c>
      <c r="AC8" s="202">
        <v>10.23</v>
      </c>
      <c r="AD8" s="202">
        <v>0</v>
      </c>
      <c r="AE8" s="202">
        <v>0</v>
      </c>
      <c r="AF8" s="202">
        <v>0</v>
      </c>
      <c r="AG8" s="202">
        <v>0</v>
      </c>
      <c r="AH8" s="202">
        <v>20.89</v>
      </c>
      <c r="AI8" s="202">
        <v>0</v>
      </c>
      <c r="AJ8" s="202">
        <v>14.46</v>
      </c>
      <c r="AK8" s="202">
        <v>57.6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11.39</v>
      </c>
      <c r="E9" s="202">
        <v>0</v>
      </c>
      <c r="F9" s="202">
        <v>0</v>
      </c>
      <c r="G9" s="202">
        <v>14.23</v>
      </c>
      <c r="H9" s="202">
        <v>0</v>
      </c>
      <c r="I9" s="202">
        <v>5.99</v>
      </c>
      <c r="J9" s="202">
        <v>17.54</v>
      </c>
      <c r="K9" s="202">
        <v>76.739999999999995</v>
      </c>
      <c r="L9" s="202">
        <v>32.61</v>
      </c>
      <c r="M9" s="202">
        <v>0</v>
      </c>
      <c r="N9" s="202">
        <v>1.18</v>
      </c>
      <c r="O9" s="202">
        <v>1.99</v>
      </c>
      <c r="P9" s="202">
        <v>2.46</v>
      </c>
      <c r="Q9" s="202">
        <v>0.69</v>
      </c>
      <c r="R9" s="202">
        <v>5.01</v>
      </c>
      <c r="S9" s="202">
        <v>2.86</v>
      </c>
      <c r="T9" s="202">
        <v>0</v>
      </c>
      <c r="U9" s="202">
        <v>10.84</v>
      </c>
      <c r="V9" s="202">
        <v>2.4</v>
      </c>
      <c r="W9" s="202">
        <v>3.65</v>
      </c>
      <c r="X9" s="202">
        <v>19.73</v>
      </c>
      <c r="Y9" s="202">
        <v>0</v>
      </c>
      <c r="Z9" s="202">
        <v>18.170000000000002</v>
      </c>
      <c r="AA9" s="202">
        <v>8.11</v>
      </c>
      <c r="AB9" s="202">
        <v>0</v>
      </c>
      <c r="AC9" s="202">
        <v>10.23</v>
      </c>
      <c r="AD9" s="202">
        <v>0</v>
      </c>
      <c r="AE9" s="202">
        <v>0</v>
      </c>
      <c r="AF9" s="202">
        <v>0</v>
      </c>
      <c r="AG9" s="202">
        <v>0</v>
      </c>
      <c r="AH9" s="202">
        <v>20.89</v>
      </c>
      <c r="AI9" s="202">
        <v>0</v>
      </c>
      <c r="AJ9" s="202">
        <v>14.46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11.39</v>
      </c>
      <c r="E10" s="202">
        <v>0</v>
      </c>
      <c r="F10" s="202">
        <v>0</v>
      </c>
      <c r="G10" s="202">
        <v>14.23</v>
      </c>
      <c r="H10" s="202">
        <v>0</v>
      </c>
      <c r="I10" s="202">
        <v>5.99</v>
      </c>
      <c r="J10" s="202">
        <v>17.54</v>
      </c>
      <c r="K10" s="202">
        <v>76.739999999999995</v>
      </c>
      <c r="L10" s="202">
        <v>32.61</v>
      </c>
      <c r="M10" s="202">
        <v>0</v>
      </c>
      <c r="N10" s="202">
        <v>1.18</v>
      </c>
      <c r="O10" s="202">
        <v>1.99</v>
      </c>
      <c r="P10" s="202">
        <v>2.46</v>
      </c>
      <c r="Q10" s="202">
        <v>0.69</v>
      </c>
      <c r="R10" s="202">
        <v>5.01</v>
      </c>
      <c r="S10" s="202">
        <v>2.86</v>
      </c>
      <c r="T10" s="202">
        <v>0</v>
      </c>
      <c r="U10" s="202">
        <v>11.18</v>
      </c>
      <c r="V10" s="202">
        <v>2.4</v>
      </c>
      <c r="W10" s="202">
        <v>3.65</v>
      </c>
      <c r="X10" s="202">
        <v>19.73</v>
      </c>
      <c r="Y10" s="202">
        <v>0</v>
      </c>
      <c r="Z10" s="202">
        <v>18.170000000000002</v>
      </c>
      <c r="AA10" s="202">
        <v>8.11</v>
      </c>
      <c r="AB10" s="202">
        <v>0</v>
      </c>
      <c r="AC10" s="202">
        <v>10.23</v>
      </c>
      <c r="AD10" s="202">
        <v>0</v>
      </c>
      <c r="AE10" s="202">
        <v>0</v>
      </c>
      <c r="AF10" s="202">
        <v>0</v>
      </c>
      <c r="AG10" s="202">
        <v>0</v>
      </c>
      <c r="AH10" s="202">
        <v>20.89</v>
      </c>
      <c r="AI10" s="202">
        <v>0</v>
      </c>
      <c r="AJ10" s="202">
        <v>14.46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11.39</v>
      </c>
      <c r="E11" s="202">
        <v>0</v>
      </c>
      <c r="F11" s="202">
        <v>0</v>
      </c>
      <c r="G11" s="202">
        <v>14.23</v>
      </c>
      <c r="H11" s="202">
        <v>0</v>
      </c>
      <c r="I11" s="202">
        <v>5.99</v>
      </c>
      <c r="J11" s="202">
        <v>17.54</v>
      </c>
      <c r="K11" s="202">
        <v>76.739999999999995</v>
      </c>
      <c r="L11" s="202">
        <v>32.61</v>
      </c>
      <c r="M11" s="202">
        <v>0</v>
      </c>
      <c r="N11" s="202">
        <v>1.18</v>
      </c>
      <c r="O11" s="202">
        <v>1.99</v>
      </c>
      <c r="P11" s="202">
        <v>2.46</v>
      </c>
      <c r="Q11" s="202">
        <v>0.69</v>
      </c>
      <c r="R11" s="202">
        <v>5.01</v>
      </c>
      <c r="S11" s="202">
        <v>2.86</v>
      </c>
      <c r="T11" s="202">
        <v>0</v>
      </c>
      <c r="U11" s="202">
        <v>11.53</v>
      </c>
      <c r="V11" s="202">
        <v>2.4</v>
      </c>
      <c r="W11" s="202">
        <v>3.65</v>
      </c>
      <c r="X11" s="202">
        <v>19.73</v>
      </c>
      <c r="Y11" s="202">
        <v>0</v>
      </c>
      <c r="Z11" s="202">
        <v>18.170000000000002</v>
      </c>
      <c r="AA11" s="202">
        <v>8.11</v>
      </c>
      <c r="AB11" s="202">
        <v>0</v>
      </c>
      <c r="AC11" s="202">
        <v>10.23</v>
      </c>
      <c r="AD11" s="202">
        <v>0</v>
      </c>
      <c r="AE11" s="202">
        <v>0</v>
      </c>
      <c r="AF11" s="202">
        <v>0</v>
      </c>
      <c r="AG11" s="202">
        <v>0</v>
      </c>
      <c r="AH11" s="202">
        <v>20.89</v>
      </c>
      <c r="AI11" s="202">
        <v>0</v>
      </c>
      <c r="AJ11" s="202">
        <v>14.46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11.39</v>
      </c>
      <c r="E12" s="202">
        <v>0</v>
      </c>
      <c r="F12" s="202">
        <v>0</v>
      </c>
      <c r="G12" s="202">
        <v>14.23</v>
      </c>
      <c r="H12" s="202">
        <v>0</v>
      </c>
      <c r="I12" s="202">
        <v>5.99</v>
      </c>
      <c r="J12" s="202">
        <v>17.54</v>
      </c>
      <c r="K12" s="202">
        <v>76.739999999999995</v>
      </c>
      <c r="L12" s="202">
        <v>32.61</v>
      </c>
      <c r="M12" s="202">
        <v>0</v>
      </c>
      <c r="N12" s="202">
        <v>1.18</v>
      </c>
      <c r="O12" s="202">
        <v>1.99</v>
      </c>
      <c r="P12" s="202">
        <v>2.46</v>
      </c>
      <c r="Q12" s="202">
        <v>0.69</v>
      </c>
      <c r="R12" s="202">
        <v>5.01</v>
      </c>
      <c r="S12" s="202">
        <v>2.86</v>
      </c>
      <c r="T12" s="202">
        <v>0</v>
      </c>
      <c r="U12" s="202">
        <v>11.88</v>
      </c>
      <c r="V12" s="202">
        <v>2.4</v>
      </c>
      <c r="W12" s="202">
        <v>3.65</v>
      </c>
      <c r="X12" s="202">
        <v>19.73</v>
      </c>
      <c r="Y12" s="202">
        <v>0</v>
      </c>
      <c r="Z12" s="202">
        <v>18.170000000000002</v>
      </c>
      <c r="AA12" s="202">
        <v>8.11</v>
      </c>
      <c r="AB12" s="202">
        <v>0</v>
      </c>
      <c r="AC12" s="202">
        <v>10.23</v>
      </c>
      <c r="AD12" s="202">
        <v>0</v>
      </c>
      <c r="AE12" s="202">
        <v>0</v>
      </c>
      <c r="AF12" s="202">
        <v>0</v>
      </c>
      <c r="AG12" s="202">
        <v>0</v>
      </c>
      <c r="AH12" s="202">
        <v>20.89</v>
      </c>
      <c r="AI12" s="202">
        <v>0</v>
      </c>
      <c r="AJ12" s="202">
        <v>14.46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11.39</v>
      </c>
      <c r="E13" s="202">
        <v>0</v>
      </c>
      <c r="F13" s="202">
        <v>0</v>
      </c>
      <c r="G13" s="202">
        <v>14.23</v>
      </c>
      <c r="H13" s="202">
        <v>0</v>
      </c>
      <c r="I13" s="202">
        <v>5.99</v>
      </c>
      <c r="J13" s="202">
        <v>17.54</v>
      </c>
      <c r="K13" s="202">
        <v>76.739999999999995</v>
      </c>
      <c r="L13" s="202">
        <v>32.61</v>
      </c>
      <c r="M13" s="202">
        <v>0</v>
      </c>
      <c r="N13" s="202">
        <v>1.18</v>
      </c>
      <c r="O13" s="202">
        <v>1.99</v>
      </c>
      <c r="P13" s="202">
        <v>2.46</v>
      </c>
      <c r="Q13" s="202">
        <v>0.69</v>
      </c>
      <c r="R13" s="202">
        <v>5.01</v>
      </c>
      <c r="S13" s="202">
        <v>2.86</v>
      </c>
      <c r="T13" s="202">
        <v>0</v>
      </c>
      <c r="U13" s="202">
        <v>12.23</v>
      </c>
      <c r="V13" s="202">
        <v>2.4</v>
      </c>
      <c r="W13" s="202">
        <v>3.65</v>
      </c>
      <c r="X13" s="202">
        <v>19.73</v>
      </c>
      <c r="Y13" s="202">
        <v>0</v>
      </c>
      <c r="Z13" s="202">
        <v>18.170000000000002</v>
      </c>
      <c r="AA13" s="202">
        <v>8.11</v>
      </c>
      <c r="AB13" s="202">
        <v>0</v>
      </c>
      <c r="AC13" s="202">
        <v>10.46</v>
      </c>
      <c r="AD13" s="202">
        <v>0</v>
      </c>
      <c r="AE13" s="202">
        <v>0</v>
      </c>
      <c r="AF13" s="202">
        <v>0</v>
      </c>
      <c r="AG13" s="202">
        <v>0</v>
      </c>
      <c r="AH13" s="202">
        <v>20.89</v>
      </c>
      <c r="AI13" s="202">
        <v>0</v>
      </c>
      <c r="AJ13" s="202">
        <v>14.46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11.44</v>
      </c>
      <c r="E14" s="202">
        <v>0</v>
      </c>
      <c r="F14" s="202">
        <v>0</v>
      </c>
      <c r="G14" s="202">
        <v>14.23</v>
      </c>
      <c r="H14" s="202">
        <v>0</v>
      </c>
      <c r="I14" s="202">
        <v>5.99</v>
      </c>
      <c r="J14" s="202">
        <v>17.54</v>
      </c>
      <c r="K14" s="202">
        <v>76.739999999999995</v>
      </c>
      <c r="L14" s="202">
        <v>32.61</v>
      </c>
      <c r="M14" s="202">
        <v>0</v>
      </c>
      <c r="N14" s="202">
        <v>1.18</v>
      </c>
      <c r="O14" s="202">
        <v>1.99</v>
      </c>
      <c r="P14" s="202">
        <v>2.46</v>
      </c>
      <c r="Q14" s="202">
        <v>0.69</v>
      </c>
      <c r="R14" s="202">
        <v>5.01</v>
      </c>
      <c r="S14" s="202">
        <v>2.86</v>
      </c>
      <c r="T14" s="202">
        <v>0</v>
      </c>
      <c r="U14" s="202">
        <v>12.58</v>
      </c>
      <c r="V14" s="202">
        <v>2.4</v>
      </c>
      <c r="W14" s="202">
        <v>3.65</v>
      </c>
      <c r="X14" s="202">
        <v>19.73</v>
      </c>
      <c r="Y14" s="202">
        <v>0</v>
      </c>
      <c r="Z14" s="202">
        <v>18.170000000000002</v>
      </c>
      <c r="AA14" s="202">
        <v>8.11</v>
      </c>
      <c r="AB14" s="202">
        <v>0</v>
      </c>
      <c r="AC14" s="202">
        <v>10.46</v>
      </c>
      <c r="AD14" s="202">
        <v>0</v>
      </c>
      <c r="AE14" s="202">
        <v>0</v>
      </c>
      <c r="AF14" s="202">
        <v>0</v>
      </c>
      <c r="AG14" s="202">
        <v>0</v>
      </c>
      <c r="AH14" s="202">
        <v>20.89</v>
      </c>
      <c r="AI14" s="202">
        <v>0</v>
      </c>
      <c r="AJ14" s="202">
        <v>14.46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11.44</v>
      </c>
      <c r="E15" s="202">
        <v>0</v>
      </c>
      <c r="F15" s="202">
        <v>0</v>
      </c>
      <c r="G15" s="202">
        <v>14.23</v>
      </c>
      <c r="H15" s="202">
        <v>0</v>
      </c>
      <c r="I15" s="202">
        <v>5.99</v>
      </c>
      <c r="J15" s="202">
        <v>17.54</v>
      </c>
      <c r="K15" s="202">
        <v>76.739999999999995</v>
      </c>
      <c r="L15" s="202">
        <v>32.61</v>
      </c>
      <c r="M15" s="202">
        <v>0</v>
      </c>
      <c r="N15" s="202">
        <v>2.02</v>
      </c>
      <c r="O15" s="202">
        <v>1.99</v>
      </c>
      <c r="P15" s="202">
        <v>2.46</v>
      </c>
      <c r="Q15" s="202">
        <v>0.69</v>
      </c>
      <c r="R15" s="202">
        <v>5.01</v>
      </c>
      <c r="S15" s="202">
        <v>2.86</v>
      </c>
      <c r="T15" s="202">
        <v>0</v>
      </c>
      <c r="U15" s="202">
        <v>12.76</v>
      </c>
      <c r="V15" s="202">
        <v>2.4</v>
      </c>
      <c r="W15" s="202">
        <v>3.65</v>
      </c>
      <c r="X15" s="202">
        <v>19.73</v>
      </c>
      <c r="Y15" s="202">
        <v>0</v>
      </c>
      <c r="Z15" s="202">
        <v>18.170000000000002</v>
      </c>
      <c r="AA15" s="202">
        <v>8.11</v>
      </c>
      <c r="AB15" s="202">
        <v>0</v>
      </c>
      <c r="AC15" s="202">
        <v>10.23</v>
      </c>
      <c r="AD15" s="202">
        <v>0</v>
      </c>
      <c r="AE15" s="202">
        <v>0</v>
      </c>
      <c r="AF15" s="202">
        <v>0</v>
      </c>
      <c r="AG15" s="202">
        <v>0</v>
      </c>
      <c r="AH15" s="202">
        <v>20.89</v>
      </c>
      <c r="AI15" s="202">
        <v>0</v>
      </c>
      <c r="AJ15" s="202">
        <v>14.46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11.44</v>
      </c>
      <c r="E16" s="202">
        <v>0</v>
      </c>
      <c r="F16" s="202">
        <v>0</v>
      </c>
      <c r="G16" s="202">
        <v>14.23</v>
      </c>
      <c r="H16" s="202">
        <v>0</v>
      </c>
      <c r="I16" s="202">
        <v>5.99</v>
      </c>
      <c r="J16" s="202">
        <v>17.54</v>
      </c>
      <c r="K16" s="202">
        <v>76.739999999999995</v>
      </c>
      <c r="L16" s="202">
        <v>32.61</v>
      </c>
      <c r="M16" s="202">
        <v>0</v>
      </c>
      <c r="N16" s="202">
        <v>1.19</v>
      </c>
      <c r="O16" s="202">
        <v>1.99</v>
      </c>
      <c r="P16" s="202">
        <v>2.46</v>
      </c>
      <c r="Q16" s="202">
        <v>0.69</v>
      </c>
      <c r="R16" s="202">
        <v>5.01</v>
      </c>
      <c r="S16" s="202">
        <v>2.86</v>
      </c>
      <c r="T16" s="202">
        <v>0</v>
      </c>
      <c r="U16" s="202">
        <v>12.76</v>
      </c>
      <c r="V16" s="202">
        <v>2.4</v>
      </c>
      <c r="W16" s="202">
        <v>3.65</v>
      </c>
      <c r="X16" s="202">
        <v>19.73</v>
      </c>
      <c r="Y16" s="202">
        <v>0</v>
      </c>
      <c r="Z16" s="202">
        <v>18.170000000000002</v>
      </c>
      <c r="AA16" s="202">
        <v>8.11</v>
      </c>
      <c r="AB16" s="202">
        <v>0</v>
      </c>
      <c r="AC16" s="202">
        <v>10.23</v>
      </c>
      <c r="AD16" s="202">
        <v>0</v>
      </c>
      <c r="AE16" s="202">
        <v>0</v>
      </c>
      <c r="AF16" s="202">
        <v>0</v>
      </c>
      <c r="AG16" s="202">
        <v>0</v>
      </c>
      <c r="AH16" s="202">
        <v>20.89</v>
      </c>
      <c r="AI16" s="202">
        <v>0</v>
      </c>
      <c r="AJ16" s="202">
        <v>14.46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11.44</v>
      </c>
      <c r="E17" s="202">
        <v>0</v>
      </c>
      <c r="F17" s="202">
        <v>0</v>
      </c>
      <c r="G17" s="202">
        <v>14.23</v>
      </c>
      <c r="H17" s="202">
        <v>0</v>
      </c>
      <c r="I17" s="202">
        <v>5.99</v>
      </c>
      <c r="J17" s="202">
        <v>17.54</v>
      </c>
      <c r="K17" s="202">
        <v>76.739999999999995</v>
      </c>
      <c r="L17" s="202">
        <v>32.61</v>
      </c>
      <c r="M17" s="202">
        <v>0</v>
      </c>
      <c r="N17" s="202">
        <v>1.19</v>
      </c>
      <c r="O17" s="202">
        <v>1.99</v>
      </c>
      <c r="P17" s="202">
        <v>2.46</v>
      </c>
      <c r="Q17" s="202">
        <v>0.69</v>
      </c>
      <c r="R17" s="202">
        <v>5.01</v>
      </c>
      <c r="S17" s="202">
        <v>2.86</v>
      </c>
      <c r="T17" s="202">
        <v>0</v>
      </c>
      <c r="U17" s="202">
        <v>12.76</v>
      </c>
      <c r="V17" s="202">
        <v>2.4</v>
      </c>
      <c r="W17" s="202">
        <v>3.65</v>
      </c>
      <c r="X17" s="202">
        <v>19.73</v>
      </c>
      <c r="Y17" s="202">
        <v>0</v>
      </c>
      <c r="Z17" s="202">
        <v>18.170000000000002</v>
      </c>
      <c r="AA17" s="202">
        <v>8.11</v>
      </c>
      <c r="AB17" s="202">
        <v>0</v>
      </c>
      <c r="AC17" s="202">
        <v>10.23</v>
      </c>
      <c r="AD17" s="202">
        <v>0</v>
      </c>
      <c r="AE17" s="202">
        <v>0</v>
      </c>
      <c r="AF17" s="202">
        <v>0</v>
      </c>
      <c r="AG17" s="202">
        <v>0</v>
      </c>
      <c r="AH17" s="202">
        <v>20.89</v>
      </c>
      <c r="AI17" s="202">
        <v>0</v>
      </c>
      <c r="AJ17" s="202">
        <v>14.46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11.44</v>
      </c>
      <c r="E18" s="202">
        <v>0</v>
      </c>
      <c r="F18" s="202">
        <v>0</v>
      </c>
      <c r="G18" s="202">
        <v>14.23</v>
      </c>
      <c r="H18" s="202">
        <v>0</v>
      </c>
      <c r="I18" s="202">
        <v>5.99</v>
      </c>
      <c r="J18" s="202">
        <v>17.54</v>
      </c>
      <c r="K18" s="202">
        <v>76.739999999999995</v>
      </c>
      <c r="L18" s="202">
        <v>32.61</v>
      </c>
      <c r="M18" s="202">
        <v>0</v>
      </c>
      <c r="N18" s="202">
        <v>1.19</v>
      </c>
      <c r="O18" s="202">
        <v>1.99</v>
      </c>
      <c r="P18" s="202">
        <v>2.46</v>
      </c>
      <c r="Q18" s="202">
        <v>0.69</v>
      </c>
      <c r="R18" s="202">
        <v>5.01</v>
      </c>
      <c r="S18" s="202">
        <v>2.86</v>
      </c>
      <c r="T18" s="202">
        <v>0</v>
      </c>
      <c r="U18" s="202">
        <v>12.76</v>
      </c>
      <c r="V18" s="202">
        <v>2.4</v>
      </c>
      <c r="W18" s="202">
        <v>3.65</v>
      </c>
      <c r="X18" s="202">
        <v>19.73</v>
      </c>
      <c r="Y18" s="202">
        <v>0</v>
      </c>
      <c r="Z18" s="202">
        <v>18.170000000000002</v>
      </c>
      <c r="AA18" s="202">
        <v>8.11</v>
      </c>
      <c r="AB18" s="202">
        <v>0</v>
      </c>
      <c r="AC18" s="202">
        <v>10.23</v>
      </c>
      <c r="AD18" s="202">
        <v>0</v>
      </c>
      <c r="AE18" s="202">
        <v>0</v>
      </c>
      <c r="AF18" s="202">
        <v>0</v>
      </c>
      <c r="AG18" s="202">
        <v>0</v>
      </c>
      <c r="AH18" s="202">
        <v>20.89</v>
      </c>
      <c r="AI18" s="202">
        <v>0</v>
      </c>
      <c r="AJ18" s="202">
        <v>14.46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11.44</v>
      </c>
      <c r="E19" s="202">
        <v>0</v>
      </c>
      <c r="F19" s="202">
        <v>0</v>
      </c>
      <c r="G19" s="202">
        <v>14.23</v>
      </c>
      <c r="H19" s="202">
        <v>0</v>
      </c>
      <c r="I19" s="202">
        <v>5.99</v>
      </c>
      <c r="J19" s="202">
        <v>17.54</v>
      </c>
      <c r="K19" s="202">
        <v>76.739999999999995</v>
      </c>
      <c r="L19" s="202">
        <v>32.61</v>
      </c>
      <c r="M19" s="202">
        <v>0</v>
      </c>
      <c r="N19" s="202">
        <v>1.19</v>
      </c>
      <c r="O19" s="202">
        <v>1.99</v>
      </c>
      <c r="P19" s="202">
        <v>2.46</v>
      </c>
      <c r="Q19" s="202">
        <v>0.69</v>
      </c>
      <c r="R19" s="202">
        <v>5.01</v>
      </c>
      <c r="S19" s="202">
        <v>2.86</v>
      </c>
      <c r="T19" s="202">
        <v>0</v>
      </c>
      <c r="U19" s="202">
        <v>12.76</v>
      </c>
      <c r="V19" s="202">
        <v>2.4</v>
      </c>
      <c r="W19" s="202">
        <v>3.65</v>
      </c>
      <c r="X19" s="202">
        <v>19.73</v>
      </c>
      <c r="Y19" s="202">
        <v>0</v>
      </c>
      <c r="Z19" s="202">
        <v>18.170000000000002</v>
      </c>
      <c r="AA19" s="202">
        <v>8.11</v>
      </c>
      <c r="AB19" s="202">
        <v>0</v>
      </c>
      <c r="AC19" s="202">
        <v>10.23</v>
      </c>
      <c r="AD19" s="202">
        <v>0</v>
      </c>
      <c r="AE19" s="202">
        <v>0</v>
      </c>
      <c r="AF19" s="202">
        <v>0</v>
      </c>
      <c r="AG19" s="202">
        <v>0</v>
      </c>
      <c r="AH19" s="202">
        <v>20.89</v>
      </c>
      <c r="AI19" s="202">
        <v>0</v>
      </c>
      <c r="AJ19" s="202">
        <v>14.46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11.44</v>
      </c>
      <c r="E20" s="202">
        <v>0</v>
      </c>
      <c r="F20" s="202">
        <v>0</v>
      </c>
      <c r="G20" s="202">
        <v>14.23</v>
      </c>
      <c r="H20" s="202">
        <v>0</v>
      </c>
      <c r="I20" s="202">
        <v>5.99</v>
      </c>
      <c r="J20" s="202">
        <v>17.54</v>
      </c>
      <c r="K20" s="202">
        <v>76.739999999999995</v>
      </c>
      <c r="L20" s="202">
        <v>32.61</v>
      </c>
      <c r="M20" s="202">
        <v>0</v>
      </c>
      <c r="N20" s="202">
        <v>1.19</v>
      </c>
      <c r="O20" s="202">
        <v>1.99</v>
      </c>
      <c r="P20" s="202">
        <v>2.46</v>
      </c>
      <c r="Q20" s="202">
        <v>0.69</v>
      </c>
      <c r="R20" s="202">
        <v>5.01</v>
      </c>
      <c r="S20" s="202">
        <v>2.86</v>
      </c>
      <c r="T20" s="202">
        <v>0</v>
      </c>
      <c r="U20" s="202">
        <v>12.76</v>
      </c>
      <c r="V20" s="202">
        <v>2.4</v>
      </c>
      <c r="W20" s="202">
        <v>3.65</v>
      </c>
      <c r="X20" s="202">
        <v>19.73</v>
      </c>
      <c r="Y20" s="202">
        <v>0</v>
      </c>
      <c r="Z20" s="202">
        <v>18.170000000000002</v>
      </c>
      <c r="AA20" s="202">
        <v>8.11</v>
      </c>
      <c r="AB20" s="202">
        <v>0</v>
      </c>
      <c r="AC20" s="202">
        <v>10.23</v>
      </c>
      <c r="AD20" s="202">
        <v>0</v>
      </c>
      <c r="AE20" s="202">
        <v>0</v>
      </c>
      <c r="AF20" s="202">
        <v>0</v>
      </c>
      <c r="AG20" s="202">
        <v>0</v>
      </c>
      <c r="AH20" s="202">
        <v>20.89</v>
      </c>
      <c r="AI20" s="202">
        <v>0</v>
      </c>
      <c r="AJ20" s="202">
        <v>14.46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11.49</v>
      </c>
      <c r="E21" s="202">
        <v>0</v>
      </c>
      <c r="F21" s="202">
        <v>0</v>
      </c>
      <c r="G21" s="202">
        <v>14.23</v>
      </c>
      <c r="H21" s="202">
        <v>0</v>
      </c>
      <c r="I21" s="202">
        <v>5.99</v>
      </c>
      <c r="J21" s="202">
        <v>17.54</v>
      </c>
      <c r="K21" s="202">
        <v>76.739999999999995</v>
      </c>
      <c r="L21" s="202">
        <v>32.61</v>
      </c>
      <c r="M21" s="202">
        <v>0</v>
      </c>
      <c r="N21" s="202">
        <v>1.19</v>
      </c>
      <c r="O21" s="202">
        <v>1.99</v>
      </c>
      <c r="P21" s="202">
        <v>2.46</v>
      </c>
      <c r="Q21" s="202">
        <v>0.69</v>
      </c>
      <c r="R21" s="202">
        <v>5.01</v>
      </c>
      <c r="S21" s="202">
        <v>2.86</v>
      </c>
      <c r="T21" s="202">
        <v>0</v>
      </c>
      <c r="U21" s="202">
        <v>12.76</v>
      </c>
      <c r="V21" s="202">
        <v>2.4</v>
      </c>
      <c r="W21" s="202">
        <v>3.65</v>
      </c>
      <c r="X21" s="202">
        <v>19.73</v>
      </c>
      <c r="Y21" s="202">
        <v>0</v>
      </c>
      <c r="Z21" s="202">
        <v>18.170000000000002</v>
      </c>
      <c r="AA21" s="202">
        <v>8.11</v>
      </c>
      <c r="AB21" s="202">
        <v>0</v>
      </c>
      <c r="AC21" s="202">
        <v>10.23</v>
      </c>
      <c r="AD21" s="202">
        <v>0</v>
      </c>
      <c r="AE21" s="202">
        <v>0</v>
      </c>
      <c r="AF21" s="202">
        <v>0</v>
      </c>
      <c r="AG21" s="202">
        <v>0</v>
      </c>
      <c r="AH21" s="202">
        <v>20.89</v>
      </c>
      <c r="AI21" s="202">
        <v>0</v>
      </c>
      <c r="AJ21" s="202">
        <v>14.46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11.49</v>
      </c>
      <c r="E22" s="202">
        <v>0</v>
      </c>
      <c r="F22" s="202">
        <v>0</v>
      </c>
      <c r="G22" s="202">
        <v>14.23</v>
      </c>
      <c r="H22" s="202">
        <v>0</v>
      </c>
      <c r="I22" s="202">
        <v>5.99</v>
      </c>
      <c r="J22" s="202">
        <v>17.54</v>
      </c>
      <c r="K22" s="202">
        <v>76.739999999999995</v>
      </c>
      <c r="L22" s="202">
        <v>32.61</v>
      </c>
      <c r="M22" s="202">
        <v>0</v>
      </c>
      <c r="N22" s="202">
        <v>1.19</v>
      </c>
      <c r="O22" s="202">
        <v>1.99</v>
      </c>
      <c r="P22" s="202">
        <v>2.46</v>
      </c>
      <c r="Q22" s="202">
        <v>0.69</v>
      </c>
      <c r="R22" s="202">
        <v>5.01</v>
      </c>
      <c r="S22" s="202">
        <v>2.86</v>
      </c>
      <c r="T22" s="202">
        <v>0</v>
      </c>
      <c r="U22" s="202">
        <v>12.76</v>
      </c>
      <c r="V22" s="202">
        <v>2.4</v>
      </c>
      <c r="W22" s="202">
        <v>3.65</v>
      </c>
      <c r="X22" s="202">
        <v>19.73</v>
      </c>
      <c r="Y22" s="202">
        <v>0</v>
      </c>
      <c r="Z22" s="202">
        <v>18.170000000000002</v>
      </c>
      <c r="AA22" s="202">
        <v>8.11</v>
      </c>
      <c r="AB22" s="202">
        <v>0</v>
      </c>
      <c r="AC22" s="202">
        <v>10.23</v>
      </c>
      <c r="AD22" s="202">
        <v>0</v>
      </c>
      <c r="AE22" s="202">
        <v>0</v>
      </c>
      <c r="AF22" s="202">
        <v>0</v>
      </c>
      <c r="AG22" s="202">
        <v>0</v>
      </c>
      <c r="AH22" s="202">
        <v>20.89</v>
      </c>
      <c r="AI22" s="202">
        <v>0</v>
      </c>
      <c r="AJ22" s="202">
        <v>14.46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11.49</v>
      </c>
      <c r="E23" s="202">
        <v>0</v>
      </c>
      <c r="F23" s="202">
        <v>0</v>
      </c>
      <c r="G23" s="202">
        <v>14.23</v>
      </c>
      <c r="H23" s="202">
        <v>0</v>
      </c>
      <c r="I23" s="202">
        <v>5.99</v>
      </c>
      <c r="J23" s="202">
        <v>17.54</v>
      </c>
      <c r="K23" s="202">
        <v>76.739999999999995</v>
      </c>
      <c r="L23" s="202">
        <v>32.61</v>
      </c>
      <c r="M23" s="202">
        <v>0</v>
      </c>
      <c r="N23" s="202">
        <v>1.19</v>
      </c>
      <c r="O23" s="202">
        <v>1.99</v>
      </c>
      <c r="P23" s="202">
        <v>2.46</v>
      </c>
      <c r="Q23" s="202">
        <v>0.77</v>
      </c>
      <c r="R23" s="202">
        <v>5.2</v>
      </c>
      <c r="S23" s="202">
        <v>3.01</v>
      </c>
      <c r="T23" s="202">
        <v>0</v>
      </c>
      <c r="U23" s="202">
        <v>12.76</v>
      </c>
      <c r="V23" s="202">
        <v>2.4</v>
      </c>
      <c r="W23" s="202">
        <v>3.72</v>
      </c>
      <c r="X23" s="202">
        <v>19.73</v>
      </c>
      <c r="Y23" s="202">
        <v>0</v>
      </c>
      <c r="Z23" s="202">
        <v>18.170000000000002</v>
      </c>
      <c r="AA23" s="202">
        <v>8.11</v>
      </c>
      <c r="AB23" s="202">
        <v>0</v>
      </c>
      <c r="AC23" s="202">
        <v>10.23</v>
      </c>
      <c r="AD23" s="202">
        <v>0</v>
      </c>
      <c r="AE23" s="202">
        <v>0</v>
      </c>
      <c r="AF23" s="202">
        <v>0</v>
      </c>
      <c r="AG23" s="202">
        <v>0</v>
      </c>
      <c r="AH23" s="202">
        <v>20.89</v>
      </c>
      <c r="AI23" s="202">
        <v>0</v>
      </c>
      <c r="AJ23" s="202">
        <v>14.46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11.49</v>
      </c>
      <c r="E24" s="202">
        <v>0</v>
      </c>
      <c r="F24" s="202">
        <v>0</v>
      </c>
      <c r="G24" s="202">
        <v>14.23</v>
      </c>
      <c r="H24" s="202">
        <v>0</v>
      </c>
      <c r="I24" s="202">
        <v>5.99</v>
      </c>
      <c r="J24" s="202">
        <v>17.54</v>
      </c>
      <c r="K24" s="202">
        <v>76.739999999999995</v>
      </c>
      <c r="L24" s="202">
        <v>32.61</v>
      </c>
      <c r="M24" s="202">
        <v>0</v>
      </c>
      <c r="N24" s="202">
        <v>1.19</v>
      </c>
      <c r="O24" s="202">
        <v>1.99</v>
      </c>
      <c r="P24" s="202">
        <v>2.4500000000000002</v>
      </c>
      <c r="Q24" s="202">
        <v>0.77</v>
      </c>
      <c r="R24" s="202">
        <v>5.2</v>
      </c>
      <c r="S24" s="202">
        <v>3.01</v>
      </c>
      <c r="T24" s="202">
        <v>0</v>
      </c>
      <c r="U24" s="202">
        <v>12.76</v>
      </c>
      <c r="V24" s="202">
        <v>2.4</v>
      </c>
      <c r="W24" s="202">
        <v>3.95</v>
      </c>
      <c r="X24" s="202">
        <v>20.38</v>
      </c>
      <c r="Y24" s="202">
        <v>0</v>
      </c>
      <c r="Z24" s="202">
        <v>18.170000000000002</v>
      </c>
      <c r="AA24" s="202">
        <v>8.11</v>
      </c>
      <c r="AB24" s="202">
        <v>0</v>
      </c>
      <c r="AC24" s="202">
        <v>10.23</v>
      </c>
      <c r="AD24" s="202">
        <v>0</v>
      </c>
      <c r="AE24" s="202">
        <v>0</v>
      </c>
      <c r="AF24" s="202">
        <v>0</v>
      </c>
      <c r="AG24" s="202">
        <v>0</v>
      </c>
      <c r="AH24" s="202">
        <v>20.89</v>
      </c>
      <c r="AI24" s="202">
        <v>0</v>
      </c>
      <c r="AJ24" s="202">
        <v>14.46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11.49</v>
      </c>
      <c r="E25" s="202">
        <v>0</v>
      </c>
      <c r="F25" s="202">
        <v>0</v>
      </c>
      <c r="G25" s="202">
        <v>14.23</v>
      </c>
      <c r="H25" s="202">
        <v>0</v>
      </c>
      <c r="I25" s="202">
        <v>5.99</v>
      </c>
      <c r="J25" s="202">
        <v>17.54</v>
      </c>
      <c r="K25" s="202">
        <v>76.739999999999995</v>
      </c>
      <c r="L25" s="202">
        <v>32.61</v>
      </c>
      <c r="M25" s="202">
        <v>0</v>
      </c>
      <c r="N25" s="202">
        <v>1.19</v>
      </c>
      <c r="O25" s="202">
        <v>1.99</v>
      </c>
      <c r="P25" s="202">
        <v>2.4500000000000002</v>
      </c>
      <c r="Q25" s="202">
        <v>0.77</v>
      </c>
      <c r="R25" s="202">
        <v>5.2</v>
      </c>
      <c r="S25" s="202">
        <v>3.01</v>
      </c>
      <c r="T25" s="202">
        <v>0</v>
      </c>
      <c r="U25" s="202">
        <v>12.76</v>
      </c>
      <c r="V25" s="202">
        <v>2.4</v>
      </c>
      <c r="W25" s="202">
        <v>3.95</v>
      </c>
      <c r="X25" s="202">
        <v>20.38</v>
      </c>
      <c r="Y25" s="202">
        <v>0</v>
      </c>
      <c r="Z25" s="202">
        <v>18.170000000000002</v>
      </c>
      <c r="AA25" s="202">
        <v>8.11</v>
      </c>
      <c r="AB25" s="202">
        <v>0</v>
      </c>
      <c r="AC25" s="202">
        <v>10.23</v>
      </c>
      <c r="AD25" s="202">
        <v>0</v>
      </c>
      <c r="AE25" s="202">
        <v>0</v>
      </c>
      <c r="AF25" s="202">
        <v>0</v>
      </c>
      <c r="AG25" s="202">
        <v>0</v>
      </c>
      <c r="AH25" s="202">
        <v>20.89</v>
      </c>
      <c r="AI25" s="202">
        <v>0</v>
      </c>
      <c r="AJ25" s="202">
        <v>14.46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11.49</v>
      </c>
      <c r="E26" s="202">
        <v>0</v>
      </c>
      <c r="F26" s="202">
        <v>0</v>
      </c>
      <c r="G26" s="202">
        <v>14.23</v>
      </c>
      <c r="H26" s="202">
        <v>0</v>
      </c>
      <c r="I26" s="202">
        <v>5.99</v>
      </c>
      <c r="J26" s="202">
        <v>17.54</v>
      </c>
      <c r="K26" s="202">
        <v>76.739999999999995</v>
      </c>
      <c r="L26" s="202">
        <v>32.68</v>
      </c>
      <c r="M26" s="202">
        <v>0</v>
      </c>
      <c r="N26" s="202">
        <v>1.19</v>
      </c>
      <c r="O26" s="202">
        <v>1.99</v>
      </c>
      <c r="P26" s="202">
        <v>2.4500000000000002</v>
      </c>
      <c r="Q26" s="202">
        <v>0.77</v>
      </c>
      <c r="R26" s="202">
        <v>5.24</v>
      </c>
      <c r="S26" s="202">
        <v>3.01</v>
      </c>
      <c r="T26" s="202">
        <v>0</v>
      </c>
      <c r="U26" s="202">
        <v>12.76</v>
      </c>
      <c r="V26" s="202">
        <v>2.4</v>
      </c>
      <c r="W26" s="202">
        <v>3.76</v>
      </c>
      <c r="X26" s="202">
        <v>20.38</v>
      </c>
      <c r="Y26" s="202">
        <v>0</v>
      </c>
      <c r="Z26" s="202">
        <v>19.27</v>
      </c>
      <c r="AA26" s="202">
        <v>11.83</v>
      </c>
      <c r="AB26" s="202">
        <v>0</v>
      </c>
      <c r="AC26" s="202">
        <v>10.23</v>
      </c>
      <c r="AD26" s="202">
        <v>0</v>
      </c>
      <c r="AE26" s="202">
        <v>0</v>
      </c>
      <c r="AF26" s="202">
        <v>0</v>
      </c>
      <c r="AG26" s="202">
        <v>0</v>
      </c>
      <c r="AH26" s="202">
        <v>20.89</v>
      </c>
      <c r="AI26" s="202">
        <v>0</v>
      </c>
      <c r="AJ26" s="202">
        <v>14.46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11.49</v>
      </c>
      <c r="E27" s="202">
        <v>0</v>
      </c>
      <c r="F27" s="202">
        <v>0</v>
      </c>
      <c r="G27" s="202">
        <v>14.23</v>
      </c>
      <c r="H27" s="202">
        <v>0</v>
      </c>
      <c r="I27" s="202">
        <v>5.99</v>
      </c>
      <c r="J27" s="202">
        <v>17.54</v>
      </c>
      <c r="K27" s="202">
        <v>76.739999999999995</v>
      </c>
      <c r="L27" s="202">
        <v>32.68</v>
      </c>
      <c r="M27" s="202">
        <v>0</v>
      </c>
      <c r="N27" s="202">
        <v>1.19</v>
      </c>
      <c r="O27" s="202">
        <v>1.99</v>
      </c>
      <c r="P27" s="202">
        <v>2.4500000000000002</v>
      </c>
      <c r="Q27" s="202">
        <v>0.78</v>
      </c>
      <c r="R27" s="202">
        <v>5.25</v>
      </c>
      <c r="S27" s="202">
        <v>2.86</v>
      </c>
      <c r="T27" s="202">
        <v>0</v>
      </c>
      <c r="U27" s="202">
        <v>12.76</v>
      </c>
      <c r="V27" s="202">
        <v>0.54</v>
      </c>
      <c r="W27" s="202">
        <v>0.42</v>
      </c>
      <c r="X27" s="202">
        <v>2.41</v>
      </c>
      <c r="Y27" s="202">
        <v>0</v>
      </c>
      <c r="Z27" s="202">
        <v>5.85</v>
      </c>
      <c r="AA27" s="202">
        <v>11.38</v>
      </c>
      <c r="AB27" s="202">
        <v>0</v>
      </c>
      <c r="AC27" s="202">
        <v>10.23</v>
      </c>
      <c r="AD27" s="202">
        <v>0</v>
      </c>
      <c r="AE27" s="202">
        <v>0</v>
      </c>
      <c r="AF27" s="202">
        <v>0</v>
      </c>
      <c r="AG27" s="202">
        <v>0</v>
      </c>
      <c r="AH27" s="202">
        <v>20.89</v>
      </c>
      <c r="AI27" s="202">
        <v>0</v>
      </c>
      <c r="AJ27" s="202">
        <v>14.46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11.55</v>
      </c>
      <c r="E28" s="202">
        <v>0</v>
      </c>
      <c r="F28" s="202">
        <v>0</v>
      </c>
      <c r="G28" s="202">
        <v>14.23</v>
      </c>
      <c r="H28" s="202">
        <v>0</v>
      </c>
      <c r="I28" s="202">
        <v>5.99</v>
      </c>
      <c r="J28" s="202">
        <v>17.54</v>
      </c>
      <c r="K28" s="202">
        <v>76.739999999999995</v>
      </c>
      <c r="L28" s="202">
        <v>26.91</v>
      </c>
      <c r="M28" s="202">
        <v>0</v>
      </c>
      <c r="N28" s="202">
        <v>1.19</v>
      </c>
      <c r="O28" s="202">
        <v>1.99</v>
      </c>
      <c r="P28" s="202">
        <v>2.4500000000000002</v>
      </c>
      <c r="Q28" s="202">
        <v>0.69</v>
      </c>
      <c r="R28" s="202">
        <v>5.01</v>
      </c>
      <c r="S28" s="202">
        <v>2.86</v>
      </c>
      <c r="T28" s="202">
        <v>0</v>
      </c>
      <c r="U28" s="202">
        <v>12.76</v>
      </c>
      <c r="V28" s="202">
        <v>0.21</v>
      </c>
      <c r="W28" s="202">
        <v>0.34</v>
      </c>
      <c r="X28" s="202">
        <v>1.48</v>
      </c>
      <c r="Y28" s="202">
        <v>0</v>
      </c>
      <c r="Z28" s="202">
        <v>1.39</v>
      </c>
      <c r="AA28" s="202">
        <v>11.38</v>
      </c>
      <c r="AB28" s="202">
        <v>0</v>
      </c>
      <c r="AC28" s="202">
        <v>10.23</v>
      </c>
      <c r="AD28" s="202">
        <v>0</v>
      </c>
      <c r="AE28" s="202">
        <v>0</v>
      </c>
      <c r="AF28" s="202">
        <v>0</v>
      </c>
      <c r="AG28" s="202">
        <v>0</v>
      </c>
      <c r="AH28" s="202">
        <v>20.89</v>
      </c>
      <c r="AI28" s="202">
        <v>0</v>
      </c>
      <c r="AJ28" s="202">
        <v>14.46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11.55</v>
      </c>
      <c r="E29" s="202">
        <v>0</v>
      </c>
      <c r="F29" s="202">
        <v>0</v>
      </c>
      <c r="G29" s="202">
        <v>14.23</v>
      </c>
      <c r="H29" s="202">
        <v>0</v>
      </c>
      <c r="I29" s="202">
        <v>5.99</v>
      </c>
      <c r="J29" s="202">
        <v>17.54</v>
      </c>
      <c r="K29" s="202">
        <v>80.400000000000006</v>
      </c>
      <c r="L29" s="202">
        <v>14.35</v>
      </c>
      <c r="M29" s="202">
        <v>0</v>
      </c>
      <c r="N29" s="202">
        <v>1.19</v>
      </c>
      <c r="O29" s="202">
        <v>1.99</v>
      </c>
      <c r="P29" s="202">
        <v>2.4500000000000002</v>
      </c>
      <c r="Q29" s="202">
        <v>0.69</v>
      </c>
      <c r="R29" s="202">
        <v>5.01</v>
      </c>
      <c r="S29" s="202">
        <v>2.86</v>
      </c>
      <c r="T29" s="202">
        <v>0</v>
      </c>
      <c r="U29" s="202">
        <v>12.76</v>
      </c>
      <c r="V29" s="202">
        <v>0.21</v>
      </c>
      <c r="W29" s="202">
        <v>0.34</v>
      </c>
      <c r="X29" s="202">
        <v>1.48</v>
      </c>
      <c r="Y29" s="202">
        <v>0</v>
      </c>
      <c r="Z29" s="202">
        <v>1.39</v>
      </c>
      <c r="AA29" s="202">
        <v>0.9</v>
      </c>
      <c r="AB29" s="202">
        <v>0</v>
      </c>
      <c r="AC29" s="202">
        <v>10.23</v>
      </c>
      <c r="AD29" s="202">
        <v>0</v>
      </c>
      <c r="AE29" s="202">
        <v>0</v>
      </c>
      <c r="AF29" s="202">
        <v>0</v>
      </c>
      <c r="AG29" s="202">
        <v>0</v>
      </c>
      <c r="AH29" s="202">
        <v>20.89</v>
      </c>
      <c r="AI29" s="202">
        <v>0</v>
      </c>
      <c r="AJ29" s="202">
        <v>14.46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11.55</v>
      </c>
      <c r="E30" s="202">
        <v>0</v>
      </c>
      <c r="F30" s="202">
        <v>0</v>
      </c>
      <c r="G30" s="202">
        <v>14.23</v>
      </c>
      <c r="H30" s="202">
        <v>0</v>
      </c>
      <c r="I30" s="202">
        <v>5.99</v>
      </c>
      <c r="J30" s="202">
        <v>17.54</v>
      </c>
      <c r="K30" s="202">
        <v>38.32</v>
      </c>
      <c r="L30" s="202">
        <v>2.97</v>
      </c>
      <c r="M30" s="202">
        <v>0</v>
      </c>
      <c r="N30" s="202">
        <v>1.19</v>
      </c>
      <c r="O30" s="202">
        <v>1.99</v>
      </c>
      <c r="P30" s="202">
        <v>2.4500000000000002</v>
      </c>
      <c r="Q30" s="202">
        <v>0.1</v>
      </c>
      <c r="R30" s="202">
        <v>0.42</v>
      </c>
      <c r="S30" s="202">
        <v>0.26</v>
      </c>
      <c r="T30" s="202">
        <v>0</v>
      </c>
      <c r="U30" s="202">
        <v>12.76</v>
      </c>
      <c r="V30" s="202">
        <v>0.21</v>
      </c>
      <c r="W30" s="202">
        <v>0.34</v>
      </c>
      <c r="X30" s="202">
        <v>1.48</v>
      </c>
      <c r="Y30" s="202">
        <v>0</v>
      </c>
      <c r="Z30" s="202">
        <v>1.39</v>
      </c>
      <c r="AA30" s="202">
        <v>0.9</v>
      </c>
      <c r="AB30" s="202">
        <v>0</v>
      </c>
      <c r="AC30" s="202">
        <v>10.23</v>
      </c>
      <c r="AD30" s="202">
        <v>0</v>
      </c>
      <c r="AE30" s="202">
        <v>0</v>
      </c>
      <c r="AF30" s="202">
        <v>0</v>
      </c>
      <c r="AG30" s="202">
        <v>0</v>
      </c>
      <c r="AH30" s="202">
        <v>20.89</v>
      </c>
      <c r="AI30" s="202">
        <v>0</v>
      </c>
      <c r="AJ30" s="202">
        <v>14.46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11.55</v>
      </c>
      <c r="E31" s="202">
        <v>0</v>
      </c>
      <c r="F31" s="202">
        <v>0</v>
      </c>
      <c r="G31" s="202">
        <v>14.23</v>
      </c>
      <c r="H31" s="202">
        <v>0</v>
      </c>
      <c r="I31" s="202">
        <v>5.99</v>
      </c>
      <c r="J31" s="202">
        <v>17.54</v>
      </c>
      <c r="K31" s="202">
        <v>8.7100000000000009</v>
      </c>
      <c r="L31" s="202">
        <v>2.74</v>
      </c>
      <c r="M31" s="202">
        <v>0</v>
      </c>
      <c r="N31" s="202">
        <v>1.19</v>
      </c>
      <c r="O31" s="202">
        <v>1.99</v>
      </c>
      <c r="P31" s="202">
        <v>2.4500000000000002</v>
      </c>
      <c r="Q31" s="202">
        <v>0.1</v>
      </c>
      <c r="R31" s="202">
        <v>0.42</v>
      </c>
      <c r="S31" s="202">
        <v>0.26</v>
      </c>
      <c r="T31" s="202">
        <v>0</v>
      </c>
      <c r="U31" s="202">
        <v>12.76</v>
      </c>
      <c r="V31" s="202">
        <v>0.21</v>
      </c>
      <c r="W31" s="202">
        <v>0.34</v>
      </c>
      <c r="X31" s="202">
        <v>1.48</v>
      </c>
      <c r="Y31" s="202">
        <v>0</v>
      </c>
      <c r="Z31" s="202">
        <v>1.39</v>
      </c>
      <c r="AA31" s="202">
        <v>0.9</v>
      </c>
      <c r="AB31" s="202">
        <v>0</v>
      </c>
      <c r="AC31" s="202">
        <v>10.23</v>
      </c>
      <c r="AD31" s="202">
        <v>0</v>
      </c>
      <c r="AE31" s="202">
        <v>0</v>
      </c>
      <c r="AF31" s="202">
        <v>0</v>
      </c>
      <c r="AG31" s="202">
        <v>0</v>
      </c>
      <c r="AH31" s="202">
        <v>20.89</v>
      </c>
      <c r="AI31" s="202">
        <v>0</v>
      </c>
      <c r="AJ31" s="202">
        <v>14.46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11.55</v>
      </c>
      <c r="E32" s="202">
        <v>0</v>
      </c>
      <c r="F32" s="202">
        <v>0</v>
      </c>
      <c r="G32" s="202">
        <v>14.23</v>
      </c>
      <c r="H32" s="202">
        <v>0</v>
      </c>
      <c r="I32" s="202">
        <v>5.99</v>
      </c>
      <c r="J32" s="202">
        <v>17.54</v>
      </c>
      <c r="K32" s="202">
        <v>6.45</v>
      </c>
      <c r="L32" s="202">
        <v>2.5299999999999998</v>
      </c>
      <c r="M32" s="202">
        <v>0</v>
      </c>
      <c r="N32" s="202">
        <v>1.19</v>
      </c>
      <c r="O32" s="202">
        <v>1.99</v>
      </c>
      <c r="P32" s="202">
        <v>2.4500000000000002</v>
      </c>
      <c r="Q32" s="202">
        <v>0.1</v>
      </c>
      <c r="R32" s="202">
        <v>0.42</v>
      </c>
      <c r="S32" s="202">
        <v>0.26</v>
      </c>
      <c r="T32" s="202">
        <v>0</v>
      </c>
      <c r="U32" s="202">
        <v>12.76</v>
      </c>
      <c r="V32" s="202">
        <v>0.21</v>
      </c>
      <c r="W32" s="202">
        <v>0.34</v>
      </c>
      <c r="X32" s="202">
        <v>1.48</v>
      </c>
      <c r="Y32" s="202">
        <v>0</v>
      </c>
      <c r="Z32" s="202">
        <v>1.39</v>
      </c>
      <c r="AA32" s="202">
        <v>0.9</v>
      </c>
      <c r="AB32" s="202">
        <v>0</v>
      </c>
      <c r="AC32" s="202">
        <v>10.23</v>
      </c>
      <c r="AD32" s="202">
        <v>0</v>
      </c>
      <c r="AE32" s="202">
        <v>0</v>
      </c>
      <c r="AF32" s="202">
        <v>0</v>
      </c>
      <c r="AG32" s="202">
        <v>0</v>
      </c>
      <c r="AH32" s="202">
        <v>20.89</v>
      </c>
      <c r="AI32" s="202">
        <v>0</v>
      </c>
      <c r="AJ32" s="202">
        <v>14.46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11.55</v>
      </c>
      <c r="E33" s="202">
        <v>0</v>
      </c>
      <c r="F33" s="202">
        <v>0</v>
      </c>
      <c r="G33" s="202">
        <v>14.23</v>
      </c>
      <c r="H33" s="202">
        <v>0</v>
      </c>
      <c r="I33" s="202">
        <v>5.99</v>
      </c>
      <c r="J33" s="202">
        <v>17.54</v>
      </c>
      <c r="K33" s="202">
        <v>6.45</v>
      </c>
      <c r="L33" s="202">
        <v>2.5299999999999998</v>
      </c>
      <c r="M33" s="202">
        <v>0</v>
      </c>
      <c r="N33" s="202">
        <v>1.19</v>
      </c>
      <c r="O33" s="202">
        <v>1.99</v>
      </c>
      <c r="P33" s="202">
        <v>2.4500000000000002</v>
      </c>
      <c r="Q33" s="202">
        <v>0.1</v>
      </c>
      <c r="R33" s="202">
        <v>0.42</v>
      </c>
      <c r="S33" s="202">
        <v>0.26</v>
      </c>
      <c r="T33" s="202">
        <v>0</v>
      </c>
      <c r="U33" s="202">
        <v>12.76</v>
      </c>
      <c r="V33" s="202">
        <v>0.21</v>
      </c>
      <c r="W33" s="202">
        <v>0.34</v>
      </c>
      <c r="X33" s="202">
        <v>1.48</v>
      </c>
      <c r="Y33" s="202">
        <v>0</v>
      </c>
      <c r="Z33" s="202">
        <v>1.39</v>
      </c>
      <c r="AA33" s="202">
        <v>0.9</v>
      </c>
      <c r="AB33" s="202">
        <v>0</v>
      </c>
      <c r="AC33" s="202">
        <v>10.23</v>
      </c>
      <c r="AD33" s="202">
        <v>0</v>
      </c>
      <c r="AE33" s="202">
        <v>0</v>
      </c>
      <c r="AF33" s="202">
        <v>0</v>
      </c>
      <c r="AG33" s="202">
        <v>0</v>
      </c>
      <c r="AH33" s="202">
        <v>20.89</v>
      </c>
      <c r="AI33" s="202">
        <v>0</v>
      </c>
      <c r="AJ33" s="202">
        <v>14.46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11.55</v>
      </c>
      <c r="E34" s="202">
        <v>0</v>
      </c>
      <c r="F34" s="202">
        <v>0</v>
      </c>
      <c r="G34" s="202">
        <v>14.23</v>
      </c>
      <c r="H34" s="202">
        <v>0</v>
      </c>
      <c r="I34" s="202">
        <v>5.99</v>
      </c>
      <c r="J34" s="202">
        <v>17.54</v>
      </c>
      <c r="K34" s="202">
        <v>6.45</v>
      </c>
      <c r="L34" s="202">
        <v>2.5299999999999998</v>
      </c>
      <c r="M34" s="202">
        <v>0</v>
      </c>
      <c r="N34" s="202">
        <v>1.19</v>
      </c>
      <c r="O34" s="202">
        <v>1.99</v>
      </c>
      <c r="P34" s="202">
        <v>2.4500000000000002</v>
      </c>
      <c r="Q34" s="202">
        <v>0.1</v>
      </c>
      <c r="R34" s="202">
        <v>0.42</v>
      </c>
      <c r="S34" s="202">
        <v>0.26</v>
      </c>
      <c r="T34" s="202">
        <v>0</v>
      </c>
      <c r="U34" s="202">
        <v>12.76</v>
      </c>
      <c r="V34" s="202">
        <v>0.21</v>
      </c>
      <c r="W34" s="202">
        <v>0.34</v>
      </c>
      <c r="X34" s="202">
        <v>1.48</v>
      </c>
      <c r="Y34" s="202">
        <v>0</v>
      </c>
      <c r="Z34" s="202">
        <v>1.39</v>
      </c>
      <c r="AA34" s="202">
        <v>0.9</v>
      </c>
      <c r="AB34" s="202">
        <v>0</v>
      </c>
      <c r="AC34" s="202">
        <v>10.23</v>
      </c>
      <c r="AD34" s="202">
        <v>0</v>
      </c>
      <c r="AE34" s="202">
        <v>0</v>
      </c>
      <c r="AF34" s="202">
        <v>0</v>
      </c>
      <c r="AG34" s="202">
        <v>0</v>
      </c>
      <c r="AH34" s="202">
        <v>20.89</v>
      </c>
      <c r="AI34" s="202">
        <v>0</v>
      </c>
      <c r="AJ34" s="202">
        <v>14.46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11.55</v>
      </c>
      <c r="E35" s="202">
        <v>0</v>
      </c>
      <c r="F35" s="202">
        <v>0</v>
      </c>
      <c r="G35" s="202">
        <v>14.23</v>
      </c>
      <c r="H35" s="202">
        <v>0</v>
      </c>
      <c r="I35" s="202">
        <v>5.99</v>
      </c>
      <c r="J35" s="202">
        <v>17.54</v>
      </c>
      <c r="K35" s="202">
        <v>6.45</v>
      </c>
      <c r="L35" s="202">
        <v>2.5099999999999998</v>
      </c>
      <c r="M35" s="202">
        <v>0</v>
      </c>
      <c r="N35" s="202">
        <v>1.19</v>
      </c>
      <c r="O35" s="202">
        <v>1.99</v>
      </c>
      <c r="P35" s="202">
        <v>2.4500000000000002</v>
      </c>
      <c r="Q35" s="202">
        <v>0.1</v>
      </c>
      <c r="R35" s="202">
        <v>0.42</v>
      </c>
      <c r="S35" s="202">
        <v>0.26</v>
      </c>
      <c r="T35" s="202">
        <v>0</v>
      </c>
      <c r="U35" s="202">
        <v>12.76</v>
      </c>
      <c r="V35" s="202">
        <v>0.21</v>
      </c>
      <c r="W35" s="202">
        <v>0.34</v>
      </c>
      <c r="X35" s="202">
        <v>1.48</v>
      </c>
      <c r="Y35" s="202">
        <v>0</v>
      </c>
      <c r="Z35" s="202">
        <v>1.39</v>
      </c>
      <c r="AA35" s="202">
        <v>0.9</v>
      </c>
      <c r="AB35" s="202">
        <v>0</v>
      </c>
      <c r="AC35" s="202">
        <v>10.23</v>
      </c>
      <c r="AD35" s="202">
        <v>0</v>
      </c>
      <c r="AE35" s="202">
        <v>0</v>
      </c>
      <c r="AF35" s="202">
        <v>0</v>
      </c>
      <c r="AG35" s="202">
        <v>0</v>
      </c>
      <c r="AH35" s="202">
        <v>20.89</v>
      </c>
      <c r="AI35" s="202">
        <v>0</v>
      </c>
      <c r="AJ35" s="202">
        <v>14.46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11.55</v>
      </c>
      <c r="E36" s="202">
        <v>0</v>
      </c>
      <c r="F36" s="202">
        <v>0</v>
      </c>
      <c r="G36" s="202">
        <v>14.23</v>
      </c>
      <c r="H36" s="202">
        <v>0</v>
      </c>
      <c r="I36" s="202">
        <v>5.99</v>
      </c>
      <c r="J36" s="202">
        <v>17.54</v>
      </c>
      <c r="K36" s="202">
        <v>6.45</v>
      </c>
      <c r="L36" s="202">
        <v>2.5099999999999998</v>
      </c>
      <c r="M36" s="202">
        <v>0</v>
      </c>
      <c r="N36" s="202">
        <v>1.19</v>
      </c>
      <c r="O36" s="202">
        <v>1.99</v>
      </c>
      <c r="P36" s="202">
        <v>2.4500000000000002</v>
      </c>
      <c r="Q36" s="202">
        <v>0.1</v>
      </c>
      <c r="R36" s="202">
        <v>0.42</v>
      </c>
      <c r="S36" s="202">
        <v>0.26</v>
      </c>
      <c r="T36" s="202">
        <v>0</v>
      </c>
      <c r="U36" s="202">
        <v>12.76</v>
      </c>
      <c r="V36" s="202">
        <v>0.21</v>
      </c>
      <c r="W36" s="202">
        <v>0.34</v>
      </c>
      <c r="X36" s="202">
        <v>1.48</v>
      </c>
      <c r="Y36" s="202">
        <v>0</v>
      </c>
      <c r="Z36" s="202">
        <v>1.39</v>
      </c>
      <c r="AA36" s="202">
        <v>0.9</v>
      </c>
      <c r="AB36" s="202">
        <v>0</v>
      </c>
      <c r="AC36" s="202">
        <v>10.23</v>
      </c>
      <c r="AD36" s="202">
        <v>0</v>
      </c>
      <c r="AE36" s="202">
        <v>0</v>
      </c>
      <c r="AF36" s="202">
        <v>0</v>
      </c>
      <c r="AG36" s="202">
        <v>0</v>
      </c>
      <c r="AH36" s="202">
        <v>20.89</v>
      </c>
      <c r="AI36" s="202">
        <v>0</v>
      </c>
      <c r="AJ36" s="202">
        <v>14.46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11.49</v>
      </c>
      <c r="E37" s="202">
        <v>0</v>
      </c>
      <c r="F37" s="202">
        <v>0</v>
      </c>
      <c r="G37" s="202">
        <v>14.23</v>
      </c>
      <c r="H37" s="202">
        <v>0</v>
      </c>
      <c r="I37" s="202">
        <v>5.99</v>
      </c>
      <c r="J37" s="202">
        <v>17.54</v>
      </c>
      <c r="K37" s="202">
        <v>6.45</v>
      </c>
      <c r="L37" s="202">
        <v>2.5099999999999998</v>
      </c>
      <c r="M37" s="202">
        <v>0</v>
      </c>
      <c r="N37" s="202">
        <v>1.19</v>
      </c>
      <c r="O37" s="202">
        <v>1.99</v>
      </c>
      <c r="P37" s="202">
        <v>2.4500000000000002</v>
      </c>
      <c r="Q37" s="202">
        <v>0.1</v>
      </c>
      <c r="R37" s="202">
        <v>0.42</v>
      </c>
      <c r="S37" s="202">
        <v>0.26</v>
      </c>
      <c r="T37" s="202">
        <v>0</v>
      </c>
      <c r="U37" s="202">
        <v>12.76</v>
      </c>
      <c r="V37" s="202">
        <v>0.21</v>
      </c>
      <c r="W37" s="202">
        <v>0.34</v>
      </c>
      <c r="X37" s="202">
        <v>1.48</v>
      </c>
      <c r="Y37" s="202">
        <v>0</v>
      </c>
      <c r="Z37" s="202">
        <v>1.39</v>
      </c>
      <c r="AA37" s="202">
        <v>0.9</v>
      </c>
      <c r="AB37" s="202">
        <v>0</v>
      </c>
      <c r="AC37" s="202">
        <v>10.23</v>
      </c>
      <c r="AD37" s="202">
        <v>0</v>
      </c>
      <c r="AE37" s="202">
        <v>0</v>
      </c>
      <c r="AF37" s="202">
        <v>0</v>
      </c>
      <c r="AG37" s="202">
        <v>0</v>
      </c>
      <c r="AH37" s="202">
        <v>20.89</v>
      </c>
      <c r="AI37" s="202">
        <v>0</v>
      </c>
      <c r="AJ37" s="202">
        <v>14.46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11.44</v>
      </c>
      <c r="E38" s="202">
        <v>0</v>
      </c>
      <c r="F38" s="202">
        <v>0</v>
      </c>
      <c r="G38" s="202">
        <v>14.23</v>
      </c>
      <c r="H38" s="202">
        <v>0</v>
      </c>
      <c r="I38" s="202">
        <v>5.99</v>
      </c>
      <c r="J38" s="202">
        <v>17.54</v>
      </c>
      <c r="K38" s="202">
        <v>6.45</v>
      </c>
      <c r="L38" s="202">
        <v>2.5099999999999998</v>
      </c>
      <c r="M38" s="202">
        <v>0</v>
      </c>
      <c r="N38" s="202">
        <v>1.19</v>
      </c>
      <c r="O38" s="202">
        <v>1.99</v>
      </c>
      <c r="P38" s="202">
        <v>2.4500000000000002</v>
      </c>
      <c r="Q38" s="202">
        <v>0.1</v>
      </c>
      <c r="R38" s="202">
        <v>0.42</v>
      </c>
      <c r="S38" s="202">
        <v>0.26</v>
      </c>
      <c r="T38" s="202">
        <v>0</v>
      </c>
      <c r="U38" s="202">
        <v>12.76</v>
      </c>
      <c r="V38" s="202">
        <v>0.21</v>
      </c>
      <c r="W38" s="202">
        <v>0.34</v>
      </c>
      <c r="X38" s="202">
        <v>1.48</v>
      </c>
      <c r="Y38" s="202">
        <v>0</v>
      </c>
      <c r="Z38" s="202">
        <v>1.39</v>
      </c>
      <c r="AA38" s="202">
        <v>0.9</v>
      </c>
      <c r="AB38" s="202">
        <v>0</v>
      </c>
      <c r="AC38" s="202">
        <v>10.23</v>
      </c>
      <c r="AD38" s="202">
        <v>0</v>
      </c>
      <c r="AE38" s="202">
        <v>0</v>
      </c>
      <c r="AF38" s="202">
        <v>0</v>
      </c>
      <c r="AG38" s="202">
        <v>0</v>
      </c>
      <c r="AH38" s="202">
        <v>20.89</v>
      </c>
      <c r="AI38" s="202">
        <v>0</v>
      </c>
      <c r="AJ38" s="202">
        <v>14.46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11.39</v>
      </c>
      <c r="E39" s="202">
        <v>0</v>
      </c>
      <c r="F39" s="202">
        <v>0</v>
      </c>
      <c r="G39" s="202">
        <v>14.23</v>
      </c>
      <c r="H39" s="202">
        <v>0</v>
      </c>
      <c r="I39" s="202">
        <v>5.99</v>
      </c>
      <c r="J39" s="202">
        <v>17.54</v>
      </c>
      <c r="K39" s="202">
        <v>6.45</v>
      </c>
      <c r="L39" s="202">
        <v>2.4900000000000002</v>
      </c>
      <c r="M39" s="202">
        <v>0</v>
      </c>
      <c r="N39" s="202">
        <v>1.19</v>
      </c>
      <c r="O39" s="202">
        <v>1.99</v>
      </c>
      <c r="P39" s="202">
        <v>2.4500000000000002</v>
      </c>
      <c r="Q39" s="202">
        <v>0.1</v>
      </c>
      <c r="R39" s="202">
        <v>0.42</v>
      </c>
      <c r="S39" s="202">
        <v>0.26</v>
      </c>
      <c r="T39" s="202">
        <v>0</v>
      </c>
      <c r="U39" s="202">
        <v>12.76</v>
      </c>
      <c r="V39" s="202">
        <v>0.21</v>
      </c>
      <c r="W39" s="202">
        <v>0.34</v>
      </c>
      <c r="X39" s="202">
        <v>1.48</v>
      </c>
      <c r="Y39" s="202">
        <v>0</v>
      </c>
      <c r="Z39" s="202">
        <v>1.39</v>
      </c>
      <c r="AA39" s="202">
        <v>0.9</v>
      </c>
      <c r="AB39" s="202">
        <v>0</v>
      </c>
      <c r="AC39" s="202">
        <v>10.23</v>
      </c>
      <c r="AD39" s="202">
        <v>0</v>
      </c>
      <c r="AE39" s="202">
        <v>0</v>
      </c>
      <c r="AF39" s="202">
        <v>0</v>
      </c>
      <c r="AG39" s="202">
        <v>0</v>
      </c>
      <c r="AH39" s="202">
        <v>20.89</v>
      </c>
      <c r="AI39" s="202">
        <v>0</v>
      </c>
      <c r="AJ39" s="202">
        <v>14.46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11.39</v>
      </c>
      <c r="E40" s="202">
        <v>0</v>
      </c>
      <c r="F40" s="202">
        <v>0</v>
      </c>
      <c r="G40" s="202">
        <v>14.23</v>
      </c>
      <c r="H40" s="202">
        <v>0</v>
      </c>
      <c r="I40" s="202">
        <v>5.99</v>
      </c>
      <c r="J40" s="202">
        <v>17.54</v>
      </c>
      <c r="K40" s="202">
        <v>6.45</v>
      </c>
      <c r="L40" s="202">
        <v>2.4900000000000002</v>
      </c>
      <c r="M40" s="202">
        <v>0</v>
      </c>
      <c r="N40" s="202">
        <v>1.19</v>
      </c>
      <c r="O40" s="202">
        <v>1.99</v>
      </c>
      <c r="P40" s="202">
        <v>2.4500000000000002</v>
      </c>
      <c r="Q40" s="202">
        <v>0.1</v>
      </c>
      <c r="R40" s="202">
        <v>0.42</v>
      </c>
      <c r="S40" s="202">
        <v>0.26</v>
      </c>
      <c r="T40" s="202">
        <v>0</v>
      </c>
      <c r="U40" s="202">
        <v>12.76</v>
      </c>
      <c r="V40" s="202">
        <v>0.21</v>
      </c>
      <c r="W40" s="202">
        <v>0.34</v>
      </c>
      <c r="X40" s="202">
        <v>1.48</v>
      </c>
      <c r="Y40" s="202">
        <v>0</v>
      </c>
      <c r="Z40" s="202">
        <v>1.39</v>
      </c>
      <c r="AA40" s="202">
        <v>0.9</v>
      </c>
      <c r="AB40" s="202">
        <v>0</v>
      </c>
      <c r="AC40" s="202">
        <v>10.23</v>
      </c>
      <c r="AD40" s="202">
        <v>0</v>
      </c>
      <c r="AE40" s="202">
        <v>0</v>
      </c>
      <c r="AF40" s="202">
        <v>0</v>
      </c>
      <c r="AG40" s="202">
        <v>0</v>
      </c>
      <c r="AH40" s="202">
        <v>20.89</v>
      </c>
      <c r="AI40" s="202">
        <v>0</v>
      </c>
      <c r="AJ40" s="202">
        <v>14.46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11.34</v>
      </c>
      <c r="E41" s="202">
        <v>0</v>
      </c>
      <c r="F41" s="202">
        <v>0</v>
      </c>
      <c r="G41" s="202">
        <v>14.23</v>
      </c>
      <c r="H41" s="202">
        <v>0</v>
      </c>
      <c r="I41" s="202">
        <v>5.99</v>
      </c>
      <c r="J41" s="202">
        <v>17.54</v>
      </c>
      <c r="K41" s="202">
        <v>6.45</v>
      </c>
      <c r="L41" s="202">
        <v>2.4900000000000002</v>
      </c>
      <c r="M41" s="202">
        <v>0</v>
      </c>
      <c r="N41" s="202">
        <v>1.19</v>
      </c>
      <c r="O41" s="202">
        <v>1.99</v>
      </c>
      <c r="P41" s="202">
        <v>2.4500000000000002</v>
      </c>
      <c r="Q41" s="202">
        <v>0.1</v>
      </c>
      <c r="R41" s="202">
        <v>0.42</v>
      </c>
      <c r="S41" s="202">
        <v>0.26</v>
      </c>
      <c r="T41" s="202">
        <v>0</v>
      </c>
      <c r="U41" s="202">
        <v>12.76</v>
      </c>
      <c r="V41" s="202">
        <v>0.21</v>
      </c>
      <c r="W41" s="202">
        <v>0.34</v>
      </c>
      <c r="X41" s="202">
        <v>1.48</v>
      </c>
      <c r="Y41" s="202">
        <v>0</v>
      </c>
      <c r="Z41" s="202">
        <v>1.06</v>
      </c>
      <c r="AA41" s="202">
        <v>0.9</v>
      </c>
      <c r="AB41" s="202">
        <v>0</v>
      </c>
      <c r="AC41" s="202">
        <v>10.23</v>
      </c>
      <c r="AD41" s="202">
        <v>0</v>
      </c>
      <c r="AE41" s="202">
        <v>0</v>
      </c>
      <c r="AF41" s="202">
        <v>0</v>
      </c>
      <c r="AG41" s="202">
        <v>0</v>
      </c>
      <c r="AH41" s="202">
        <v>20.89</v>
      </c>
      <c r="AI41" s="202">
        <v>0</v>
      </c>
      <c r="AJ41" s="202">
        <v>14.46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11.28</v>
      </c>
      <c r="E42" s="202">
        <v>0</v>
      </c>
      <c r="F42" s="202">
        <v>0</v>
      </c>
      <c r="G42" s="202">
        <v>14.23</v>
      </c>
      <c r="H42" s="202">
        <v>0</v>
      </c>
      <c r="I42" s="202">
        <v>5.99</v>
      </c>
      <c r="J42" s="202">
        <v>17.54</v>
      </c>
      <c r="K42" s="202">
        <v>6.45</v>
      </c>
      <c r="L42" s="202">
        <v>2.4900000000000002</v>
      </c>
      <c r="M42" s="202">
        <v>0</v>
      </c>
      <c r="N42" s="202">
        <v>1.19</v>
      </c>
      <c r="O42" s="202">
        <v>1.99</v>
      </c>
      <c r="P42" s="202">
        <v>2.4500000000000002</v>
      </c>
      <c r="Q42" s="202">
        <v>0.1</v>
      </c>
      <c r="R42" s="202">
        <v>0.42</v>
      </c>
      <c r="S42" s="202">
        <v>0.26</v>
      </c>
      <c r="T42" s="202">
        <v>0</v>
      </c>
      <c r="U42" s="202">
        <v>12.76</v>
      </c>
      <c r="V42" s="202">
        <v>0.21</v>
      </c>
      <c r="W42" s="202">
        <v>0.34</v>
      </c>
      <c r="X42" s="202">
        <v>1.48</v>
      </c>
      <c r="Y42" s="202">
        <v>0</v>
      </c>
      <c r="Z42" s="202">
        <v>1.06</v>
      </c>
      <c r="AA42" s="202">
        <v>0.9</v>
      </c>
      <c r="AB42" s="202">
        <v>0</v>
      </c>
      <c r="AC42" s="202">
        <v>10.23</v>
      </c>
      <c r="AD42" s="202">
        <v>0</v>
      </c>
      <c r="AE42" s="202">
        <v>0</v>
      </c>
      <c r="AF42" s="202">
        <v>0</v>
      </c>
      <c r="AG42" s="202">
        <v>0</v>
      </c>
      <c r="AH42" s="202">
        <v>20.89</v>
      </c>
      <c r="AI42" s="202">
        <v>0</v>
      </c>
      <c r="AJ42" s="202">
        <v>14.46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11.25</v>
      </c>
      <c r="E43" s="202">
        <v>0</v>
      </c>
      <c r="F43" s="202">
        <v>0</v>
      </c>
      <c r="G43" s="202">
        <v>14.23</v>
      </c>
      <c r="H43" s="202">
        <v>0</v>
      </c>
      <c r="I43" s="202">
        <v>5.99</v>
      </c>
      <c r="J43" s="202">
        <v>17.54</v>
      </c>
      <c r="K43" s="202">
        <v>6.45</v>
      </c>
      <c r="L43" s="202">
        <v>2.4700000000000002</v>
      </c>
      <c r="M43" s="202">
        <v>0</v>
      </c>
      <c r="N43" s="202">
        <v>1.19</v>
      </c>
      <c r="O43" s="202">
        <v>1.99</v>
      </c>
      <c r="P43" s="202">
        <v>2.4500000000000002</v>
      </c>
      <c r="Q43" s="202">
        <v>0.1</v>
      </c>
      <c r="R43" s="202">
        <v>0.42</v>
      </c>
      <c r="S43" s="202">
        <v>0.26</v>
      </c>
      <c r="T43" s="202">
        <v>0</v>
      </c>
      <c r="U43" s="202">
        <v>12.76</v>
      </c>
      <c r="V43" s="202">
        <v>0.21</v>
      </c>
      <c r="W43" s="202">
        <v>0.34</v>
      </c>
      <c r="X43" s="202">
        <v>1.48</v>
      </c>
      <c r="Y43" s="202">
        <v>0</v>
      </c>
      <c r="Z43" s="202">
        <v>1.39</v>
      </c>
      <c r="AA43" s="202">
        <v>0.9</v>
      </c>
      <c r="AB43" s="202">
        <v>0</v>
      </c>
      <c r="AC43" s="202">
        <v>10.46</v>
      </c>
      <c r="AD43" s="202">
        <v>0</v>
      </c>
      <c r="AE43" s="202">
        <v>0</v>
      </c>
      <c r="AF43" s="202">
        <v>0</v>
      </c>
      <c r="AG43" s="202">
        <v>0</v>
      </c>
      <c r="AH43" s="202">
        <v>20.89</v>
      </c>
      <c r="AI43" s="202">
        <v>0</v>
      </c>
      <c r="AJ43" s="202">
        <v>14.46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11.25</v>
      </c>
      <c r="E44" s="202">
        <v>0</v>
      </c>
      <c r="F44" s="202">
        <v>0</v>
      </c>
      <c r="G44" s="202">
        <v>14.23</v>
      </c>
      <c r="H44" s="202">
        <v>0</v>
      </c>
      <c r="I44" s="202">
        <v>5.99</v>
      </c>
      <c r="J44" s="202">
        <v>17.54</v>
      </c>
      <c r="K44" s="202">
        <v>76.739999999999995</v>
      </c>
      <c r="L44" s="202">
        <v>2.4700000000000002</v>
      </c>
      <c r="M44" s="202">
        <v>0</v>
      </c>
      <c r="N44" s="202">
        <v>1.19</v>
      </c>
      <c r="O44" s="202">
        <v>1.99</v>
      </c>
      <c r="P44" s="202">
        <v>2.4500000000000002</v>
      </c>
      <c r="Q44" s="202">
        <v>0.1</v>
      </c>
      <c r="R44" s="202">
        <v>0.42</v>
      </c>
      <c r="S44" s="202">
        <v>0.26</v>
      </c>
      <c r="T44" s="202">
        <v>0</v>
      </c>
      <c r="U44" s="202">
        <v>12.76</v>
      </c>
      <c r="V44" s="202">
        <v>0.21</v>
      </c>
      <c r="W44" s="202">
        <v>0.34</v>
      </c>
      <c r="X44" s="202">
        <v>1.48</v>
      </c>
      <c r="Y44" s="202">
        <v>0</v>
      </c>
      <c r="Z44" s="202">
        <v>1.39</v>
      </c>
      <c r="AA44" s="202">
        <v>0.9</v>
      </c>
      <c r="AB44" s="202">
        <v>0</v>
      </c>
      <c r="AC44" s="202">
        <v>10.46</v>
      </c>
      <c r="AD44" s="202">
        <v>0</v>
      </c>
      <c r="AE44" s="202">
        <v>0</v>
      </c>
      <c r="AF44" s="202">
        <v>0</v>
      </c>
      <c r="AG44" s="202">
        <v>0</v>
      </c>
      <c r="AH44" s="202">
        <v>20.89</v>
      </c>
      <c r="AI44" s="202">
        <v>0</v>
      </c>
      <c r="AJ44" s="202">
        <v>14.46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11.2</v>
      </c>
      <c r="E45" s="202">
        <v>0</v>
      </c>
      <c r="F45" s="202">
        <v>0</v>
      </c>
      <c r="G45" s="202">
        <v>14.23</v>
      </c>
      <c r="H45" s="202">
        <v>0</v>
      </c>
      <c r="I45" s="202">
        <v>5.99</v>
      </c>
      <c r="J45" s="202">
        <v>17.54</v>
      </c>
      <c r="K45" s="202">
        <v>79.62</v>
      </c>
      <c r="L45" s="202">
        <v>33.020000000000003</v>
      </c>
      <c r="M45" s="202">
        <v>0</v>
      </c>
      <c r="N45" s="202">
        <v>1.19</v>
      </c>
      <c r="O45" s="202">
        <v>1.99</v>
      </c>
      <c r="P45" s="202">
        <v>2.4500000000000002</v>
      </c>
      <c r="Q45" s="202">
        <v>0.69</v>
      </c>
      <c r="R45" s="202">
        <v>4.93</v>
      </c>
      <c r="S45" s="202">
        <v>2.86</v>
      </c>
      <c r="T45" s="202">
        <v>0</v>
      </c>
      <c r="U45" s="202">
        <v>12.76</v>
      </c>
      <c r="V45" s="202">
        <v>2.4</v>
      </c>
      <c r="W45" s="202">
        <v>3.76</v>
      </c>
      <c r="X45" s="202">
        <v>21.34</v>
      </c>
      <c r="Y45" s="202">
        <v>0</v>
      </c>
      <c r="Z45" s="202">
        <v>1.39</v>
      </c>
      <c r="AA45" s="202">
        <v>0.9</v>
      </c>
      <c r="AB45" s="202">
        <v>0</v>
      </c>
      <c r="AC45" s="202">
        <v>10.46</v>
      </c>
      <c r="AD45" s="202">
        <v>0</v>
      </c>
      <c r="AE45" s="202">
        <v>0</v>
      </c>
      <c r="AF45" s="202">
        <v>0</v>
      </c>
      <c r="AG45" s="202">
        <v>0</v>
      </c>
      <c r="AH45" s="202">
        <v>20.89</v>
      </c>
      <c r="AI45" s="202">
        <v>0</v>
      </c>
      <c r="AJ45" s="202">
        <v>14.46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11.15</v>
      </c>
      <c r="E46" s="202">
        <v>0</v>
      </c>
      <c r="F46" s="202">
        <v>0</v>
      </c>
      <c r="G46" s="202">
        <v>14.23</v>
      </c>
      <c r="H46" s="202">
        <v>0</v>
      </c>
      <c r="I46" s="202">
        <v>5.99</v>
      </c>
      <c r="J46" s="202">
        <v>17.54</v>
      </c>
      <c r="K46" s="202">
        <v>79.62</v>
      </c>
      <c r="L46" s="202">
        <v>33.020000000000003</v>
      </c>
      <c r="M46" s="202">
        <v>0</v>
      </c>
      <c r="N46" s="202">
        <v>1.19</v>
      </c>
      <c r="O46" s="202">
        <v>1.99</v>
      </c>
      <c r="P46" s="202">
        <v>2.4500000000000002</v>
      </c>
      <c r="Q46" s="202">
        <v>0.69</v>
      </c>
      <c r="R46" s="202">
        <v>5.01</v>
      </c>
      <c r="S46" s="202">
        <v>2.86</v>
      </c>
      <c r="T46" s="202">
        <v>0</v>
      </c>
      <c r="U46" s="202">
        <v>12.76</v>
      </c>
      <c r="V46" s="202">
        <v>2.4</v>
      </c>
      <c r="W46" s="202">
        <v>3.76</v>
      </c>
      <c r="X46" s="202">
        <v>21.34</v>
      </c>
      <c r="Y46" s="202">
        <v>0</v>
      </c>
      <c r="Z46" s="202">
        <v>1.39</v>
      </c>
      <c r="AA46" s="202">
        <v>0.9</v>
      </c>
      <c r="AB46" s="202">
        <v>0</v>
      </c>
      <c r="AC46" s="202">
        <v>10.46</v>
      </c>
      <c r="AD46" s="202">
        <v>0</v>
      </c>
      <c r="AE46" s="202">
        <v>0</v>
      </c>
      <c r="AF46" s="202">
        <v>0</v>
      </c>
      <c r="AG46" s="202">
        <v>0</v>
      </c>
      <c r="AH46" s="202">
        <v>20.89</v>
      </c>
      <c r="AI46" s="202">
        <v>0</v>
      </c>
      <c r="AJ46" s="202">
        <v>14.46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11.09</v>
      </c>
      <c r="E47" s="202">
        <v>0</v>
      </c>
      <c r="F47" s="202">
        <v>0</v>
      </c>
      <c r="G47" s="202">
        <v>14.23</v>
      </c>
      <c r="H47" s="202">
        <v>0</v>
      </c>
      <c r="I47" s="202">
        <v>5.99</v>
      </c>
      <c r="J47" s="202">
        <v>17.54</v>
      </c>
      <c r="K47" s="202">
        <v>79.03</v>
      </c>
      <c r="L47" s="202">
        <v>33.64</v>
      </c>
      <c r="M47" s="202">
        <v>0</v>
      </c>
      <c r="N47" s="202">
        <v>1.19</v>
      </c>
      <c r="O47" s="202">
        <v>1.99</v>
      </c>
      <c r="P47" s="202">
        <v>2.4500000000000002</v>
      </c>
      <c r="Q47" s="202">
        <v>0.75</v>
      </c>
      <c r="R47" s="202">
        <v>5.24</v>
      </c>
      <c r="S47" s="202">
        <v>2.21</v>
      </c>
      <c r="T47" s="202">
        <v>0</v>
      </c>
      <c r="U47" s="202">
        <v>12.76</v>
      </c>
      <c r="V47" s="202">
        <v>1.88</v>
      </c>
      <c r="W47" s="202">
        <v>3.76</v>
      </c>
      <c r="X47" s="202">
        <v>21.34</v>
      </c>
      <c r="Y47" s="202">
        <v>0</v>
      </c>
      <c r="Z47" s="202">
        <v>11.22</v>
      </c>
      <c r="AA47" s="202">
        <v>11.28</v>
      </c>
      <c r="AB47" s="202">
        <v>0</v>
      </c>
      <c r="AC47" s="202">
        <v>10.46</v>
      </c>
      <c r="AD47" s="202">
        <v>0</v>
      </c>
      <c r="AE47" s="202">
        <v>0</v>
      </c>
      <c r="AF47" s="202">
        <v>0</v>
      </c>
      <c r="AG47" s="202">
        <v>0</v>
      </c>
      <c r="AH47" s="202">
        <v>20.89</v>
      </c>
      <c r="AI47" s="202">
        <v>0</v>
      </c>
      <c r="AJ47" s="202">
        <v>14.46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11.09</v>
      </c>
      <c r="E48" s="202">
        <v>0</v>
      </c>
      <c r="F48" s="202">
        <v>0</v>
      </c>
      <c r="G48" s="202">
        <v>14.23</v>
      </c>
      <c r="H48" s="202">
        <v>0</v>
      </c>
      <c r="I48" s="202">
        <v>5.99</v>
      </c>
      <c r="J48" s="202">
        <v>17.54</v>
      </c>
      <c r="K48" s="202">
        <v>79.03</v>
      </c>
      <c r="L48" s="202">
        <v>33.64</v>
      </c>
      <c r="M48" s="202">
        <v>0</v>
      </c>
      <c r="N48" s="202">
        <v>1.19</v>
      </c>
      <c r="O48" s="202">
        <v>1.99</v>
      </c>
      <c r="P48" s="202">
        <v>2.4500000000000002</v>
      </c>
      <c r="Q48" s="202">
        <v>0.77</v>
      </c>
      <c r="R48" s="202">
        <v>5.2</v>
      </c>
      <c r="S48" s="202">
        <v>3.01</v>
      </c>
      <c r="T48" s="202">
        <v>0</v>
      </c>
      <c r="U48" s="202">
        <v>12.76</v>
      </c>
      <c r="V48" s="202">
        <v>2.4</v>
      </c>
      <c r="W48" s="202">
        <v>3.76</v>
      </c>
      <c r="X48" s="202">
        <v>21.34</v>
      </c>
      <c r="Y48" s="202">
        <v>0</v>
      </c>
      <c r="Z48" s="202">
        <v>14.27</v>
      </c>
      <c r="AA48" s="202">
        <v>8.11</v>
      </c>
      <c r="AB48" s="202">
        <v>0</v>
      </c>
      <c r="AC48" s="202">
        <v>10.46</v>
      </c>
      <c r="AD48" s="202">
        <v>0</v>
      </c>
      <c r="AE48" s="202">
        <v>0</v>
      </c>
      <c r="AF48" s="202">
        <v>0</v>
      </c>
      <c r="AG48" s="202">
        <v>0</v>
      </c>
      <c r="AH48" s="202">
        <v>20.89</v>
      </c>
      <c r="AI48" s="202">
        <v>0</v>
      </c>
      <c r="AJ48" s="202">
        <v>14.46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11.04</v>
      </c>
      <c r="E49" s="202">
        <v>0</v>
      </c>
      <c r="F49" s="202">
        <v>0</v>
      </c>
      <c r="G49" s="202">
        <v>14.23</v>
      </c>
      <c r="H49" s="202">
        <v>0</v>
      </c>
      <c r="I49" s="202">
        <v>5.99</v>
      </c>
      <c r="J49" s="202">
        <v>17.54</v>
      </c>
      <c r="K49" s="202">
        <v>79.03</v>
      </c>
      <c r="L49" s="202">
        <v>33.479999999999997</v>
      </c>
      <c r="M49" s="202">
        <v>0</v>
      </c>
      <c r="N49" s="202">
        <v>1.19</v>
      </c>
      <c r="O49" s="202">
        <v>1.99</v>
      </c>
      <c r="P49" s="202">
        <v>2.4500000000000002</v>
      </c>
      <c r="Q49" s="202">
        <v>0.77</v>
      </c>
      <c r="R49" s="202">
        <v>5.2</v>
      </c>
      <c r="S49" s="202">
        <v>3.01</v>
      </c>
      <c r="T49" s="202">
        <v>0</v>
      </c>
      <c r="U49" s="202">
        <v>12.76</v>
      </c>
      <c r="V49" s="202">
        <v>2.4</v>
      </c>
      <c r="W49" s="202">
        <v>3.76</v>
      </c>
      <c r="X49" s="202">
        <v>21.34</v>
      </c>
      <c r="Y49" s="202">
        <v>0</v>
      </c>
      <c r="Z49" s="202">
        <v>19.13</v>
      </c>
      <c r="AA49" s="202">
        <v>8.11</v>
      </c>
      <c r="AB49" s="202">
        <v>0</v>
      </c>
      <c r="AC49" s="202">
        <v>10.46</v>
      </c>
      <c r="AD49" s="202">
        <v>0</v>
      </c>
      <c r="AE49" s="202">
        <v>0</v>
      </c>
      <c r="AF49" s="202">
        <v>0</v>
      </c>
      <c r="AG49" s="202">
        <v>0</v>
      </c>
      <c r="AH49" s="202">
        <v>20.89</v>
      </c>
      <c r="AI49" s="202">
        <v>0</v>
      </c>
      <c r="AJ49" s="202">
        <v>14.46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11.04</v>
      </c>
      <c r="E50" s="202">
        <v>0</v>
      </c>
      <c r="F50" s="202">
        <v>0</v>
      </c>
      <c r="G50" s="202">
        <v>14.23</v>
      </c>
      <c r="H50" s="202">
        <v>0</v>
      </c>
      <c r="I50" s="202">
        <v>5.99</v>
      </c>
      <c r="J50" s="202">
        <v>17.54</v>
      </c>
      <c r="K50" s="202">
        <v>79.03</v>
      </c>
      <c r="L50" s="202">
        <v>33.479999999999997</v>
      </c>
      <c r="M50" s="202">
        <v>0</v>
      </c>
      <c r="N50" s="202">
        <v>1.19</v>
      </c>
      <c r="O50" s="202">
        <v>1.99</v>
      </c>
      <c r="P50" s="202">
        <v>2.4500000000000002</v>
      </c>
      <c r="Q50" s="202">
        <v>0.77</v>
      </c>
      <c r="R50" s="202">
        <v>5.2</v>
      </c>
      <c r="S50" s="202">
        <v>3.01</v>
      </c>
      <c r="T50" s="202">
        <v>0</v>
      </c>
      <c r="U50" s="202">
        <v>12.76</v>
      </c>
      <c r="V50" s="202">
        <v>2.4</v>
      </c>
      <c r="W50" s="202">
        <v>3.76</v>
      </c>
      <c r="X50" s="202">
        <v>21.34</v>
      </c>
      <c r="Y50" s="202">
        <v>0</v>
      </c>
      <c r="Z50" s="202">
        <v>19.13</v>
      </c>
      <c r="AA50" s="202">
        <v>8.11</v>
      </c>
      <c r="AB50" s="202">
        <v>0</v>
      </c>
      <c r="AC50" s="202">
        <v>10.46</v>
      </c>
      <c r="AD50" s="202">
        <v>0</v>
      </c>
      <c r="AE50" s="202">
        <v>0</v>
      </c>
      <c r="AF50" s="202">
        <v>0</v>
      </c>
      <c r="AG50" s="202">
        <v>0</v>
      </c>
      <c r="AH50" s="202">
        <v>20.89</v>
      </c>
      <c r="AI50" s="202">
        <v>0</v>
      </c>
      <c r="AJ50" s="202">
        <v>14.46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11.01</v>
      </c>
      <c r="E51" s="202">
        <v>0</v>
      </c>
      <c r="F51" s="202">
        <v>0</v>
      </c>
      <c r="G51" s="202">
        <v>14.23</v>
      </c>
      <c r="H51" s="202">
        <v>0</v>
      </c>
      <c r="I51" s="202">
        <v>5.99</v>
      </c>
      <c r="J51" s="202">
        <v>17.54</v>
      </c>
      <c r="K51" s="202">
        <v>76.16</v>
      </c>
      <c r="L51" s="202">
        <v>33.49</v>
      </c>
      <c r="M51" s="202">
        <v>0</v>
      </c>
      <c r="N51" s="202">
        <v>1.19</v>
      </c>
      <c r="O51" s="202">
        <v>1.99</v>
      </c>
      <c r="P51" s="202">
        <v>2.4500000000000002</v>
      </c>
      <c r="Q51" s="202">
        <v>0.77</v>
      </c>
      <c r="R51" s="202">
        <v>5.2</v>
      </c>
      <c r="S51" s="202">
        <v>3.01</v>
      </c>
      <c r="T51" s="202">
        <v>0</v>
      </c>
      <c r="U51" s="202">
        <v>12.76</v>
      </c>
      <c r="V51" s="202">
        <v>2.4</v>
      </c>
      <c r="W51" s="202">
        <v>3.95</v>
      </c>
      <c r="X51" s="202">
        <v>21.34</v>
      </c>
      <c r="Y51" s="202">
        <v>0</v>
      </c>
      <c r="Z51" s="202">
        <v>19.13</v>
      </c>
      <c r="AA51" s="202">
        <v>8.11</v>
      </c>
      <c r="AB51" s="202">
        <v>0</v>
      </c>
      <c r="AC51" s="202">
        <v>10.46</v>
      </c>
      <c r="AD51" s="202">
        <v>0</v>
      </c>
      <c r="AE51" s="202">
        <v>0</v>
      </c>
      <c r="AF51" s="202">
        <v>0</v>
      </c>
      <c r="AG51" s="202">
        <v>0</v>
      </c>
      <c r="AH51" s="202">
        <v>20.89</v>
      </c>
      <c r="AI51" s="202">
        <v>0</v>
      </c>
      <c r="AJ51" s="202">
        <v>14.46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10.96</v>
      </c>
      <c r="E52" s="202">
        <v>0</v>
      </c>
      <c r="F52" s="202">
        <v>0</v>
      </c>
      <c r="G52" s="202">
        <v>14.23</v>
      </c>
      <c r="H52" s="202">
        <v>0</v>
      </c>
      <c r="I52" s="202">
        <v>5.99</v>
      </c>
      <c r="J52" s="202">
        <v>17.54</v>
      </c>
      <c r="K52" s="202">
        <v>79.62</v>
      </c>
      <c r="L52" s="202">
        <v>33.49</v>
      </c>
      <c r="M52" s="202">
        <v>0</v>
      </c>
      <c r="N52" s="202">
        <v>1.19</v>
      </c>
      <c r="O52" s="202">
        <v>1.99</v>
      </c>
      <c r="P52" s="202">
        <v>2.4500000000000002</v>
      </c>
      <c r="Q52" s="202">
        <v>0.77</v>
      </c>
      <c r="R52" s="202">
        <v>5.2</v>
      </c>
      <c r="S52" s="202">
        <v>3.01</v>
      </c>
      <c r="T52" s="202">
        <v>0</v>
      </c>
      <c r="U52" s="202">
        <v>12.76</v>
      </c>
      <c r="V52" s="202">
        <v>2.4</v>
      </c>
      <c r="W52" s="202">
        <v>3.95</v>
      </c>
      <c r="X52" s="202">
        <v>21.34</v>
      </c>
      <c r="Y52" s="202">
        <v>0</v>
      </c>
      <c r="Z52" s="202">
        <v>19.13</v>
      </c>
      <c r="AA52" s="202">
        <v>8.11</v>
      </c>
      <c r="AB52" s="202">
        <v>0</v>
      </c>
      <c r="AC52" s="202">
        <v>10.46</v>
      </c>
      <c r="AD52" s="202">
        <v>0</v>
      </c>
      <c r="AE52" s="202">
        <v>0</v>
      </c>
      <c r="AF52" s="202">
        <v>0</v>
      </c>
      <c r="AG52" s="202">
        <v>0</v>
      </c>
      <c r="AH52" s="202">
        <v>20.89</v>
      </c>
      <c r="AI52" s="202">
        <v>0</v>
      </c>
      <c r="AJ52" s="202">
        <v>14.46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10.96</v>
      </c>
      <c r="E53" s="202">
        <v>0</v>
      </c>
      <c r="F53" s="202">
        <v>0</v>
      </c>
      <c r="G53" s="202">
        <v>13.66</v>
      </c>
      <c r="H53" s="202">
        <v>0</v>
      </c>
      <c r="I53" s="202">
        <v>5.99</v>
      </c>
      <c r="J53" s="202">
        <v>17.54</v>
      </c>
      <c r="K53" s="202">
        <v>79.62</v>
      </c>
      <c r="L53" s="202">
        <v>33.49</v>
      </c>
      <c r="M53" s="202">
        <v>0</v>
      </c>
      <c r="N53" s="202">
        <v>1.19</v>
      </c>
      <c r="O53" s="202">
        <v>1.99</v>
      </c>
      <c r="P53" s="202">
        <v>2.4500000000000002</v>
      </c>
      <c r="Q53" s="202">
        <v>0.76</v>
      </c>
      <c r="R53" s="202">
        <v>5.2</v>
      </c>
      <c r="S53" s="202">
        <v>3.01</v>
      </c>
      <c r="T53" s="202">
        <v>0</v>
      </c>
      <c r="U53" s="202">
        <v>12.76</v>
      </c>
      <c r="V53" s="202">
        <v>2.36</v>
      </c>
      <c r="W53" s="202">
        <v>3.83</v>
      </c>
      <c r="X53" s="202">
        <v>20.329999999999998</v>
      </c>
      <c r="Y53" s="202">
        <v>0</v>
      </c>
      <c r="Z53" s="202">
        <v>19.13</v>
      </c>
      <c r="AA53" s="202">
        <v>8.11</v>
      </c>
      <c r="AB53" s="202">
        <v>0</v>
      </c>
      <c r="AC53" s="202">
        <v>10.46</v>
      </c>
      <c r="AD53" s="202">
        <v>0</v>
      </c>
      <c r="AE53" s="202">
        <v>0</v>
      </c>
      <c r="AF53" s="202">
        <v>0</v>
      </c>
      <c r="AG53" s="202">
        <v>0</v>
      </c>
      <c r="AH53" s="202">
        <v>20.89</v>
      </c>
      <c r="AI53" s="202">
        <v>0</v>
      </c>
      <c r="AJ53" s="202">
        <v>14.46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10.91</v>
      </c>
      <c r="E54" s="202">
        <v>0</v>
      </c>
      <c r="F54" s="202">
        <v>0</v>
      </c>
      <c r="G54" s="202">
        <v>13.66</v>
      </c>
      <c r="H54" s="202">
        <v>0</v>
      </c>
      <c r="I54" s="202">
        <v>5.99</v>
      </c>
      <c r="J54" s="202">
        <v>17.54</v>
      </c>
      <c r="K54" s="202">
        <v>79.62</v>
      </c>
      <c r="L54" s="202">
        <v>33.49</v>
      </c>
      <c r="M54" s="202">
        <v>0</v>
      </c>
      <c r="N54" s="202">
        <v>1.19</v>
      </c>
      <c r="O54" s="202">
        <v>1.99</v>
      </c>
      <c r="P54" s="202">
        <v>2.4500000000000002</v>
      </c>
      <c r="Q54" s="202">
        <v>0.76</v>
      </c>
      <c r="R54" s="202">
        <v>5.2</v>
      </c>
      <c r="S54" s="202">
        <v>3.01</v>
      </c>
      <c r="T54" s="202">
        <v>0</v>
      </c>
      <c r="U54" s="202">
        <v>12.76</v>
      </c>
      <c r="V54" s="202">
        <v>2.4</v>
      </c>
      <c r="W54" s="202">
        <v>3.83</v>
      </c>
      <c r="X54" s="202">
        <v>20.329999999999998</v>
      </c>
      <c r="Y54" s="202">
        <v>0</v>
      </c>
      <c r="Z54" s="202">
        <v>19.13</v>
      </c>
      <c r="AA54" s="202">
        <v>8.11</v>
      </c>
      <c r="AB54" s="202">
        <v>0</v>
      </c>
      <c r="AC54" s="202">
        <v>10.46</v>
      </c>
      <c r="AD54" s="202">
        <v>0</v>
      </c>
      <c r="AE54" s="202">
        <v>0</v>
      </c>
      <c r="AF54" s="202">
        <v>0</v>
      </c>
      <c r="AG54" s="202">
        <v>0</v>
      </c>
      <c r="AH54" s="202">
        <v>20.89</v>
      </c>
      <c r="AI54" s="202">
        <v>0</v>
      </c>
      <c r="AJ54" s="202">
        <v>14.46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10.91</v>
      </c>
      <c r="E55" s="202">
        <v>0</v>
      </c>
      <c r="F55" s="202">
        <v>0</v>
      </c>
      <c r="G55" s="202">
        <v>13.66</v>
      </c>
      <c r="H55" s="202">
        <v>0</v>
      </c>
      <c r="I55" s="202">
        <v>5.99</v>
      </c>
      <c r="J55" s="202">
        <v>17.54</v>
      </c>
      <c r="K55" s="202">
        <v>79.62</v>
      </c>
      <c r="L55" s="202">
        <v>33.49</v>
      </c>
      <c r="M55" s="202">
        <v>0</v>
      </c>
      <c r="N55" s="202">
        <v>1.19</v>
      </c>
      <c r="O55" s="202">
        <v>1.99</v>
      </c>
      <c r="P55" s="202">
        <v>2.4500000000000002</v>
      </c>
      <c r="Q55" s="202">
        <v>0.76</v>
      </c>
      <c r="R55" s="202">
        <v>5.2</v>
      </c>
      <c r="S55" s="202">
        <v>3.01</v>
      </c>
      <c r="T55" s="202">
        <v>0</v>
      </c>
      <c r="U55" s="202">
        <v>12.76</v>
      </c>
      <c r="V55" s="202">
        <v>2.4</v>
      </c>
      <c r="W55" s="202">
        <v>3.83</v>
      </c>
      <c r="X55" s="202">
        <v>20.329999999999998</v>
      </c>
      <c r="Y55" s="202">
        <v>0</v>
      </c>
      <c r="Z55" s="202">
        <v>19.13</v>
      </c>
      <c r="AA55" s="202">
        <v>8.11</v>
      </c>
      <c r="AB55" s="202">
        <v>0</v>
      </c>
      <c r="AC55" s="202">
        <v>10.7</v>
      </c>
      <c r="AD55" s="202">
        <v>0</v>
      </c>
      <c r="AE55" s="202">
        <v>0</v>
      </c>
      <c r="AF55" s="202">
        <v>0</v>
      </c>
      <c r="AG55" s="202">
        <v>0</v>
      </c>
      <c r="AH55" s="202">
        <v>20.89</v>
      </c>
      <c r="AI55" s="202">
        <v>0</v>
      </c>
      <c r="AJ55" s="202">
        <v>14.46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10.91</v>
      </c>
      <c r="E56" s="202">
        <v>0</v>
      </c>
      <c r="F56" s="202">
        <v>0</v>
      </c>
      <c r="G56" s="202">
        <v>13.66</v>
      </c>
      <c r="H56" s="202">
        <v>0</v>
      </c>
      <c r="I56" s="202">
        <v>5.99</v>
      </c>
      <c r="J56" s="202">
        <v>17.54</v>
      </c>
      <c r="K56" s="202">
        <v>79.62</v>
      </c>
      <c r="L56" s="202">
        <v>33.49</v>
      </c>
      <c r="M56" s="202">
        <v>0</v>
      </c>
      <c r="N56" s="202">
        <v>1.19</v>
      </c>
      <c r="O56" s="202">
        <v>1.99</v>
      </c>
      <c r="P56" s="202">
        <v>2.4500000000000002</v>
      </c>
      <c r="Q56" s="202">
        <v>0.76</v>
      </c>
      <c r="R56" s="202">
        <v>5.2</v>
      </c>
      <c r="S56" s="202">
        <v>3.01</v>
      </c>
      <c r="T56" s="202">
        <v>0</v>
      </c>
      <c r="U56" s="202">
        <v>12.76</v>
      </c>
      <c r="V56" s="202">
        <v>2.4</v>
      </c>
      <c r="W56" s="202">
        <v>3.83</v>
      </c>
      <c r="X56" s="202">
        <v>20.329999999999998</v>
      </c>
      <c r="Y56" s="202">
        <v>0</v>
      </c>
      <c r="Z56" s="202">
        <v>19.13</v>
      </c>
      <c r="AA56" s="202">
        <v>8.11</v>
      </c>
      <c r="AB56" s="202">
        <v>0</v>
      </c>
      <c r="AC56" s="202">
        <v>10.7</v>
      </c>
      <c r="AD56" s="202">
        <v>0</v>
      </c>
      <c r="AE56" s="202">
        <v>0</v>
      </c>
      <c r="AF56" s="202">
        <v>0</v>
      </c>
      <c r="AG56" s="202">
        <v>0</v>
      </c>
      <c r="AH56" s="202">
        <v>20.89</v>
      </c>
      <c r="AI56" s="202">
        <v>0</v>
      </c>
      <c r="AJ56" s="202">
        <v>14.46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10.91</v>
      </c>
      <c r="E57" s="202">
        <v>0</v>
      </c>
      <c r="F57" s="202">
        <v>0</v>
      </c>
      <c r="G57" s="202">
        <v>13.66</v>
      </c>
      <c r="H57" s="202">
        <v>0</v>
      </c>
      <c r="I57" s="202">
        <v>5.99</v>
      </c>
      <c r="J57" s="202">
        <v>17.54</v>
      </c>
      <c r="K57" s="202">
        <v>79.62</v>
      </c>
      <c r="L57" s="202">
        <v>33.49</v>
      </c>
      <c r="M57" s="202">
        <v>0</v>
      </c>
      <c r="N57" s="202">
        <v>1.19</v>
      </c>
      <c r="O57" s="202">
        <v>1.99</v>
      </c>
      <c r="P57" s="202">
        <v>2.4500000000000002</v>
      </c>
      <c r="Q57" s="202">
        <v>0.76</v>
      </c>
      <c r="R57" s="202">
        <v>5.2</v>
      </c>
      <c r="S57" s="202">
        <v>3.01</v>
      </c>
      <c r="T57" s="202">
        <v>0</v>
      </c>
      <c r="U57" s="202">
        <v>12.76</v>
      </c>
      <c r="V57" s="202">
        <v>2.4</v>
      </c>
      <c r="W57" s="202">
        <v>3.83</v>
      </c>
      <c r="X57" s="202">
        <v>20.329999999999998</v>
      </c>
      <c r="Y57" s="202">
        <v>0</v>
      </c>
      <c r="Z57" s="202">
        <v>19.13</v>
      </c>
      <c r="AA57" s="202">
        <v>8.11</v>
      </c>
      <c r="AB57" s="202">
        <v>0</v>
      </c>
      <c r="AC57" s="202">
        <v>10.7</v>
      </c>
      <c r="AD57" s="202">
        <v>0</v>
      </c>
      <c r="AE57" s="202">
        <v>0</v>
      </c>
      <c r="AF57" s="202">
        <v>0</v>
      </c>
      <c r="AG57" s="202">
        <v>0</v>
      </c>
      <c r="AH57" s="202">
        <v>20.89</v>
      </c>
      <c r="AI57" s="202">
        <v>0</v>
      </c>
      <c r="AJ57" s="202">
        <v>14.46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10.86</v>
      </c>
      <c r="E58" s="202">
        <v>0</v>
      </c>
      <c r="F58" s="202">
        <v>0</v>
      </c>
      <c r="G58" s="202">
        <v>13.66</v>
      </c>
      <c r="H58" s="202">
        <v>0</v>
      </c>
      <c r="I58" s="202">
        <v>5.99</v>
      </c>
      <c r="J58" s="202">
        <v>17.54</v>
      </c>
      <c r="K58" s="202">
        <v>79.62</v>
      </c>
      <c r="L58" s="202">
        <v>33.49</v>
      </c>
      <c r="M58" s="202">
        <v>0</v>
      </c>
      <c r="N58" s="202">
        <v>1.19</v>
      </c>
      <c r="O58" s="202">
        <v>1.99</v>
      </c>
      <c r="P58" s="202">
        <v>2.4500000000000002</v>
      </c>
      <c r="Q58" s="202">
        <v>0.76</v>
      </c>
      <c r="R58" s="202">
        <v>5.2</v>
      </c>
      <c r="S58" s="202">
        <v>3.01</v>
      </c>
      <c r="T58" s="202">
        <v>0</v>
      </c>
      <c r="U58" s="202">
        <v>12.76</v>
      </c>
      <c r="V58" s="202">
        <v>2.4</v>
      </c>
      <c r="W58" s="202">
        <v>3.83</v>
      </c>
      <c r="X58" s="202">
        <v>20.329999999999998</v>
      </c>
      <c r="Y58" s="202">
        <v>0</v>
      </c>
      <c r="Z58" s="202">
        <v>19.13</v>
      </c>
      <c r="AA58" s="202">
        <v>8.11</v>
      </c>
      <c r="AB58" s="202">
        <v>0</v>
      </c>
      <c r="AC58" s="202">
        <v>10.7</v>
      </c>
      <c r="AD58" s="202">
        <v>0</v>
      </c>
      <c r="AE58" s="202">
        <v>0</v>
      </c>
      <c r="AF58" s="202">
        <v>0</v>
      </c>
      <c r="AG58" s="202">
        <v>0</v>
      </c>
      <c r="AH58" s="202">
        <v>20.89</v>
      </c>
      <c r="AI58" s="202">
        <v>0</v>
      </c>
      <c r="AJ58" s="202">
        <v>14.46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10.91</v>
      </c>
      <c r="E59" s="202">
        <v>0</v>
      </c>
      <c r="F59" s="202">
        <v>0</v>
      </c>
      <c r="G59" s="202">
        <v>13.66</v>
      </c>
      <c r="H59" s="202">
        <v>0</v>
      </c>
      <c r="I59" s="202">
        <v>5.99</v>
      </c>
      <c r="J59" s="202">
        <v>17.54</v>
      </c>
      <c r="K59" s="202">
        <v>79.62</v>
      </c>
      <c r="L59" s="202">
        <v>33.49</v>
      </c>
      <c r="M59" s="202">
        <v>0</v>
      </c>
      <c r="N59" s="202">
        <v>1.19</v>
      </c>
      <c r="O59" s="202">
        <v>1.99</v>
      </c>
      <c r="P59" s="202">
        <v>2.4500000000000002</v>
      </c>
      <c r="Q59" s="202">
        <v>0.76</v>
      </c>
      <c r="R59" s="202">
        <v>5.2</v>
      </c>
      <c r="S59" s="202">
        <v>3.01</v>
      </c>
      <c r="T59" s="202">
        <v>0</v>
      </c>
      <c r="U59" s="202">
        <v>12.76</v>
      </c>
      <c r="V59" s="202">
        <v>2.4</v>
      </c>
      <c r="W59" s="202">
        <v>3.83</v>
      </c>
      <c r="X59" s="202">
        <v>20.329999999999998</v>
      </c>
      <c r="Y59" s="202">
        <v>0</v>
      </c>
      <c r="Z59" s="202">
        <v>19.13</v>
      </c>
      <c r="AA59" s="202">
        <v>8.11</v>
      </c>
      <c r="AB59" s="202">
        <v>0</v>
      </c>
      <c r="AC59" s="202">
        <v>10.7</v>
      </c>
      <c r="AD59" s="202">
        <v>0</v>
      </c>
      <c r="AE59" s="202">
        <v>0</v>
      </c>
      <c r="AF59" s="202">
        <v>0</v>
      </c>
      <c r="AG59" s="202">
        <v>0</v>
      </c>
      <c r="AH59" s="202">
        <v>20.89</v>
      </c>
      <c r="AI59" s="202">
        <v>0</v>
      </c>
      <c r="AJ59" s="202">
        <v>14.46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10.91</v>
      </c>
      <c r="E60" s="202">
        <v>0</v>
      </c>
      <c r="F60" s="202">
        <v>0</v>
      </c>
      <c r="G60" s="202">
        <v>13.66</v>
      </c>
      <c r="H60" s="202">
        <v>0</v>
      </c>
      <c r="I60" s="202">
        <v>5.99</v>
      </c>
      <c r="J60" s="202">
        <v>17.54</v>
      </c>
      <c r="K60" s="202">
        <v>79.62</v>
      </c>
      <c r="L60" s="202">
        <v>33.49</v>
      </c>
      <c r="M60" s="202">
        <v>0</v>
      </c>
      <c r="N60" s="202">
        <v>1.19</v>
      </c>
      <c r="O60" s="202">
        <v>1.99</v>
      </c>
      <c r="P60" s="202">
        <v>2.4500000000000002</v>
      </c>
      <c r="Q60" s="202">
        <v>0.76</v>
      </c>
      <c r="R60" s="202">
        <v>5.2</v>
      </c>
      <c r="S60" s="202">
        <v>3.01</v>
      </c>
      <c r="T60" s="202">
        <v>0</v>
      </c>
      <c r="U60" s="202">
        <v>12.76</v>
      </c>
      <c r="V60" s="202">
        <v>2.4</v>
      </c>
      <c r="W60" s="202">
        <v>3.83</v>
      </c>
      <c r="X60" s="202">
        <v>20.329999999999998</v>
      </c>
      <c r="Y60" s="202">
        <v>0</v>
      </c>
      <c r="Z60" s="202">
        <v>19.13</v>
      </c>
      <c r="AA60" s="202">
        <v>8.11</v>
      </c>
      <c r="AB60" s="202">
        <v>0</v>
      </c>
      <c r="AC60" s="202">
        <v>10.7</v>
      </c>
      <c r="AD60" s="202">
        <v>0</v>
      </c>
      <c r="AE60" s="202">
        <v>0</v>
      </c>
      <c r="AF60" s="202">
        <v>0</v>
      </c>
      <c r="AG60" s="202">
        <v>0</v>
      </c>
      <c r="AH60" s="202">
        <v>20.89</v>
      </c>
      <c r="AI60" s="202">
        <v>0</v>
      </c>
      <c r="AJ60" s="202">
        <v>14.46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10.91</v>
      </c>
      <c r="E61" s="202">
        <v>0</v>
      </c>
      <c r="F61" s="202">
        <v>0</v>
      </c>
      <c r="G61" s="202">
        <v>13.66</v>
      </c>
      <c r="H61" s="202">
        <v>0</v>
      </c>
      <c r="I61" s="202">
        <v>5.99</v>
      </c>
      <c r="J61" s="202">
        <v>17.54</v>
      </c>
      <c r="K61" s="202">
        <v>79.62</v>
      </c>
      <c r="L61" s="202">
        <v>33.49</v>
      </c>
      <c r="M61" s="202">
        <v>0</v>
      </c>
      <c r="N61" s="202">
        <v>1.19</v>
      </c>
      <c r="O61" s="202">
        <v>1.99</v>
      </c>
      <c r="P61" s="202">
        <v>2.4500000000000002</v>
      </c>
      <c r="Q61" s="202">
        <v>0.76</v>
      </c>
      <c r="R61" s="202">
        <v>5.2</v>
      </c>
      <c r="S61" s="202">
        <v>3.01</v>
      </c>
      <c r="T61" s="202">
        <v>0</v>
      </c>
      <c r="U61" s="202">
        <v>12.76</v>
      </c>
      <c r="V61" s="202">
        <v>2.4</v>
      </c>
      <c r="W61" s="202">
        <v>3.83</v>
      </c>
      <c r="X61" s="202">
        <v>20.329999999999998</v>
      </c>
      <c r="Y61" s="202">
        <v>0</v>
      </c>
      <c r="Z61" s="202">
        <v>19.13</v>
      </c>
      <c r="AA61" s="202">
        <v>8.11</v>
      </c>
      <c r="AB61" s="202">
        <v>0</v>
      </c>
      <c r="AC61" s="202">
        <v>10.7</v>
      </c>
      <c r="AD61" s="202">
        <v>0</v>
      </c>
      <c r="AE61" s="202">
        <v>0</v>
      </c>
      <c r="AF61" s="202">
        <v>0</v>
      </c>
      <c r="AG61" s="202">
        <v>0</v>
      </c>
      <c r="AH61" s="202">
        <v>20.89</v>
      </c>
      <c r="AI61" s="202">
        <v>0</v>
      </c>
      <c r="AJ61" s="202">
        <v>14.46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10.91</v>
      </c>
      <c r="E62" s="202">
        <v>0</v>
      </c>
      <c r="F62" s="202">
        <v>0</v>
      </c>
      <c r="G62" s="202">
        <v>13.66</v>
      </c>
      <c r="H62" s="202">
        <v>0</v>
      </c>
      <c r="I62" s="202">
        <v>5.99</v>
      </c>
      <c r="J62" s="202">
        <v>17.54</v>
      </c>
      <c r="K62" s="202">
        <v>78.67</v>
      </c>
      <c r="L62" s="202">
        <v>33.49</v>
      </c>
      <c r="M62" s="202">
        <v>0</v>
      </c>
      <c r="N62" s="202">
        <v>1.19</v>
      </c>
      <c r="O62" s="202">
        <v>1.99</v>
      </c>
      <c r="P62" s="202">
        <v>2.4500000000000002</v>
      </c>
      <c r="Q62" s="202">
        <v>0.76</v>
      </c>
      <c r="R62" s="202">
        <v>5.2</v>
      </c>
      <c r="S62" s="202">
        <v>3.01</v>
      </c>
      <c r="T62" s="202">
        <v>0</v>
      </c>
      <c r="U62" s="202">
        <v>12.76</v>
      </c>
      <c r="V62" s="202">
        <v>2.4</v>
      </c>
      <c r="W62" s="202">
        <v>3.83</v>
      </c>
      <c r="X62" s="202">
        <v>20.329999999999998</v>
      </c>
      <c r="Y62" s="202">
        <v>0</v>
      </c>
      <c r="Z62" s="202">
        <v>19.13</v>
      </c>
      <c r="AA62" s="202">
        <v>8.11</v>
      </c>
      <c r="AB62" s="202">
        <v>0</v>
      </c>
      <c r="AC62" s="202">
        <v>10.7</v>
      </c>
      <c r="AD62" s="202">
        <v>0</v>
      </c>
      <c r="AE62" s="202">
        <v>0</v>
      </c>
      <c r="AF62" s="202">
        <v>0</v>
      </c>
      <c r="AG62" s="202">
        <v>0</v>
      </c>
      <c r="AH62" s="202">
        <v>20.89</v>
      </c>
      <c r="AI62" s="202">
        <v>0</v>
      </c>
      <c r="AJ62" s="202">
        <v>14.46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10.91</v>
      </c>
      <c r="E63" s="202">
        <v>0</v>
      </c>
      <c r="F63" s="202">
        <v>0</v>
      </c>
      <c r="G63" s="202">
        <v>13.66</v>
      </c>
      <c r="H63" s="202">
        <v>0</v>
      </c>
      <c r="I63" s="202">
        <v>5.99</v>
      </c>
      <c r="J63" s="202">
        <v>17.54</v>
      </c>
      <c r="K63" s="202">
        <v>79.03</v>
      </c>
      <c r="L63" s="202">
        <v>33.49</v>
      </c>
      <c r="M63" s="202">
        <v>0</v>
      </c>
      <c r="N63" s="202">
        <v>1.19</v>
      </c>
      <c r="O63" s="202">
        <v>1.99</v>
      </c>
      <c r="P63" s="202">
        <v>2.4500000000000002</v>
      </c>
      <c r="Q63" s="202">
        <v>0.76</v>
      </c>
      <c r="R63" s="202">
        <v>5.2</v>
      </c>
      <c r="S63" s="202">
        <v>3.01</v>
      </c>
      <c r="T63" s="202">
        <v>0</v>
      </c>
      <c r="U63" s="202">
        <v>10.31</v>
      </c>
      <c r="V63" s="202">
        <v>2.4</v>
      </c>
      <c r="W63" s="202">
        <v>3.83</v>
      </c>
      <c r="X63" s="202">
        <v>20.329999999999998</v>
      </c>
      <c r="Y63" s="202">
        <v>0</v>
      </c>
      <c r="Z63" s="202">
        <v>19.13</v>
      </c>
      <c r="AA63" s="202">
        <v>8.11</v>
      </c>
      <c r="AB63" s="202">
        <v>0</v>
      </c>
      <c r="AC63" s="202">
        <v>10.7</v>
      </c>
      <c r="AD63" s="202">
        <v>0</v>
      </c>
      <c r="AE63" s="202">
        <v>0</v>
      </c>
      <c r="AF63" s="202">
        <v>0</v>
      </c>
      <c r="AG63" s="202">
        <v>0</v>
      </c>
      <c r="AH63" s="202">
        <v>20.89</v>
      </c>
      <c r="AI63" s="202">
        <v>0</v>
      </c>
      <c r="AJ63" s="202">
        <v>14.46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10.91</v>
      </c>
      <c r="E64" s="202">
        <v>0</v>
      </c>
      <c r="F64" s="202">
        <v>0</v>
      </c>
      <c r="G64" s="202">
        <v>13.66</v>
      </c>
      <c r="H64" s="202">
        <v>0</v>
      </c>
      <c r="I64" s="202">
        <v>5.99</v>
      </c>
      <c r="J64" s="202">
        <v>17.54</v>
      </c>
      <c r="K64" s="202">
        <v>79.03</v>
      </c>
      <c r="L64" s="202">
        <v>33.49</v>
      </c>
      <c r="M64" s="202">
        <v>0</v>
      </c>
      <c r="N64" s="202">
        <v>1.19</v>
      </c>
      <c r="O64" s="202">
        <v>1.99</v>
      </c>
      <c r="P64" s="202">
        <v>2.4500000000000002</v>
      </c>
      <c r="Q64" s="202">
        <v>0.76</v>
      </c>
      <c r="R64" s="202">
        <v>5.2</v>
      </c>
      <c r="S64" s="202">
        <v>3.01</v>
      </c>
      <c r="T64" s="202">
        <v>0</v>
      </c>
      <c r="U64" s="202">
        <v>10.31</v>
      </c>
      <c r="V64" s="202">
        <v>2.4</v>
      </c>
      <c r="W64" s="202">
        <v>3.83</v>
      </c>
      <c r="X64" s="202">
        <v>20.329999999999998</v>
      </c>
      <c r="Y64" s="202">
        <v>0</v>
      </c>
      <c r="Z64" s="202">
        <v>19.13</v>
      </c>
      <c r="AA64" s="202">
        <v>8.11</v>
      </c>
      <c r="AB64" s="202">
        <v>0</v>
      </c>
      <c r="AC64" s="202">
        <v>10.7</v>
      </c>
      <c r="AD64" s="202">
        <v>0</v>
      </c>
      <c r="AE64" s="202">
        <v>0</v>
      </c>
      <c r="AF64" s="202">
        <v>0</v>
      </c>
      <c r="AG64" s="202">
        <v>0</v>
      </c>
      <c r="AH64" s="202">
        <v>20.89</v>
      </c>
      <c r="AI64" s="202">
        <v>0</v>
      </c>
      <c r="AJ64" s="202">
        <v>14.46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10.91</v>
      </c>
      <c r="E65" s="202">
        <v>0</v>
      </c>
      <c r="F65" s="202">
        <v>0</v>
      </c>
      <c r="G65" s="202">
        <v>13.66</v>
      </c>
      <c r="H65" s="202">
        <v>0</v>
      </c>
      <c r="I65" s="202">
        <v>5.99</v>
      </c>
      <c r="J65" s="202">
        <v>17.54</v>
      </c>
      <c r="K65" s="202">
        <v>79.03</v>
      </c>
      <c r="L65" s="202">
        <v>33.49</v>
      </c>
      <c r="M65" s="202">
        <v>0</v>
      </c>
      <c r="N65" s="202">
        <v>1.19</v>
      </c>
      <c r="O65" s="202">
        <v>1.99</v>
      </c>
      <c r="P65" s="202">
        <v>2.57</v>
      </c>
      <c r="Q65" s="202">
        <v>0.69</v>
      </c>
      <c r="R65" s="202">
        <v>5.01</v>
      </c>
      <c r="S65" s="202">
        <v>2.86</v>
      </c>
      <c r="T65" s="202">
        <v>0</v>
      </c>
      <c r="U65" s="202">
        <v>10.31</v>
      </c>
      <c r="V65" s="202">
        <v>2.4</v>
      </c>
      <c r="W65" s="202">
        <v>0.34</v>
      </c>
      <c r="X65" s="202">
        <v>1.48</v>
      </c>
      <c r="Y65" s="202">
        <v>0</v>
      </c>
      <c r="Z65" s="202">
        <v>19.61</v>
      </c>
      <c r="AA65" s="202">
        <v>7.91</v>
      </c>
      <c r="AB65" s="202">
        <v>0</v>
      </c>
      <c r="AC65" s="202">
        <v>10.7</v>
      </c>
      <c r="AD65" s="202">
        <v>0</v>
      </c>
      <c r="AE65" s="202">
        <v>0</v>
      </c>
      <c r="AF65" s="202">
        <v>0</v>
      </c>
      <c r="AG65" s="202">
        <v>0</v>
      </c>
      <c r="AH65" s="202">
        <v>20.89</v>
      </c>
      <c r="AI65" s="202">
        <v>0</v>
      </c>
      <c r="AJ65" s="202">
        <v>14.46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10.91</v>
      </c>
      <c r="E66" s="202">
        <v>0</v>
      </c>
      <c r="F66" s="202">
        <v>0</v>
      </c>
      <c r="G66" s="202">
        <v>13.66</v>
      </c>
      <c r="H66" s="202">
        <v>0</v>
      </c>
      <c r="I66" s="202">
        <v>5.99</v>
      </c>
      <c r="J66" s="202">
        <v>17.54</v>
      </c>
      <c r="K66" s="202">
        <v>79.03</v>
      </c>
      <c r="L66" s="202">
        <v>33.49</v>
      </c>
      <c r="M66" s="202">
        <v>0</v>
      </c>
      <c r="N66" s="202">
        <v>1.19</v>
      </c>
      <c r="O66" s="202">
        <v>1.99</v>
      </c>
      <c r="P66" s="202">
        <v>2.4500000000000002</v>
      </c>
      <c r="Q66" s="202">
        <v>0.69</v>
      </c>
      <c r="R66" s="202">
        <v>5.01</v>
      </c>
      <c r="S66" s="202">
        <v>2.86</v>
      </c>
      <c r="T66" s="202">
        <v>0</v>
      </c>
      <c r="U66" s="202">
        <v>10.31</v>
      </c>
      <c r="V66" s="202">
        <v>2.4</v>
      </c>
      <c r="W66" s="202">
        <v>0.34</v>
      </c>
      <c r="X66" s="202">
        <v>1.48</v>
      </c>
      <c r="Y66" s="202">
        <v>0</v>
      </c>
      <c r="Z66" s="202">
        <v>19.61</v>
      </c>
      <c r="AA66" s="202">
        <v>7.91</v>
      </c>
      <c r="AB66" s="202">
        <v>0</v>
      </c>
      <c r="AC66" s="202">
        <v>10.7</v>
      </c>
      <c r="AD66" s="202">
        <v>0</v>
      </c>
      <c r="AE66" s="202">
        <v>0</v>
      </c>
      <c r="AF66" s="202">
        <v>0</v>
      </c>
      <c r="AG66" s="202">
        <v>0</v>
      </c>
      <c r="AH66" s="202">
        <v>20.89</v>
      </c>
      <c r="AI66" s="202">
        <v>0</v>
      </c>
      <c r="AJ66" s="202">
        <v>14.46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10.91</v>
      </c>
      <c r="E67" s="202">
        <v>0</v>
      </c>
      <c r="F67" s="202">
        <v>0</v>
      </c>
      <c r="G67" s="202">
        <v>13.66</v>
      </c>
      <c r="H67" s="202">
        <v>0</v>
      </c>
      <c r="I67" s="202">
        <v>5.99</v>
      </c>
      <c r="J67" s="202">
        <v>17.54</v>
      </c>
      <c r="K67" s="202">
        <v>72.89</v>
      </c>
      <c r="L67" s="202">
        <v>2.57</v>
      </c>
      <c r="M67" s="202">
        <v>0</v>
      </c>
      <c r="N67" s="202">
        <v>1.19</v>
      </c>
      <c r="O67" s="202">
        <v>1.99</v>
      </c>
      <c r="P67" s="202">
        <v>2.4500000000000002</v>
      </c>
      <c r="Q67" s="202">
        <v>0.69</v>
      </c>
      <c r="R67" s="202">
        <v>5.01</v>
      </c>
      <c r="S67" s="202">
        <v>2.86</v>
      </c>
      <c r="T67" s="202">
        <v>0</v>
      </c>
      <c r="U67" s="202">
        <v>15.77</v>
      </c>
      <c r="V67" s="202">
        <v>2.4</v>
      </c>
      <c r="W67" s="202">
        <v>0.5</v>
      </c>
      <c r="X67" s="202">
        <v>3.29</v>
      </c>
      <c r="Y67" s="202">
        <v>0</v>
      </c>
      <c r="Z67" s="202">
        <v>1.39</v>
      </c>
      <c r="AA67" s="202">
        <v>8.5</v>
      </c>
      <c r="AB67" s="202">
        <v>0</v>
      </c>
      <c r="AC67" s="202">
        <v>10.7</v>
      </c>
      <c r="AD67" s="202">
        <v>0</v>
      </c>
      <c r="AE67" s="202">
        <v>0</v>
      </c>
      <c r="AF67" s="202">
        <v>0</v>
      </c>
      <c r="AG67" s="202">
        <v>0</v>
      </c>
      <c r="AH67" s="202">
        <v>20.89</v>
      </c>
      <c r="AI67" s="202">
        <v>0</v>
      </c>
      <c r="AJ67" s="202">
        <v>14.46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10.91</v>
      </c>
      <c r="E68" s="202">
        <v>0</v>
      </c>
      <c r="F68" s="202">
        <v>0</v>
      </c>
      <c r="G68" s="202">
        <v>13.66</v>
      </c>
      <c r="H68" s="202">
        <v>0</v>
      </c>
      <c r="I68" s="202">
        <v>5.99</v>
      </c>
      <c r="J68" s="202">
        <v>17.54</v>
      </c>
      <c r="K68" s="202">
        <v>91.64</v>
      </c>
      <c r="L68" s="202">
        <v>2.57</v>
      </c>
      <c r="M68" s="202">
        <v>0</v>
      </c>
      <c r="N68" s="202">
        <v>1.19</v>
      </c>
      <c r="O68" s="202">
        <v>1.99</v>
      </c>
      <c r="P68" s="202">
        <v>2.4500000000000002</v>
      </c>
      <c r="Q68" s="202">
        <v>0.56000000000000005</v>
      </c>
      <c r="R68" s="202">
        <v>2.04</v>
      </c>
      <c r="S68" s="202">
        <v>0.81</v>
      </c>
      <c r="T68" s="202">
        <v>0</v>
      </c>
      <c r="U68" s="202">
        <v>10.87</v>
      </c>
      <c r="V68" s="202">
        <v>0.21</v>
      </c>
      <c r="W68" s="202">
        <v>0.34</v>
      </c>
      <c r="X68" s="202">
        <v>1.48</v>
      </c>
      <c r="Y68" s="202">
        <v>0</v>
      </c>
      <c r="Z68" s="202">
        <v>1.39</v>
      </c>
      <c r="AA68" s="202">
        <v>0.9</v>
      </c>
      <c r="AB68" s="202">
        <v>0</v>
      </c>
      <c r="AC68" s="202">
        <v>10.7</v>
      </c>
      <c r="AD68" s="202">
        <v>0</v>
      </c>
      <c r="AE68" s="202">
        <v>0</v>
      </c>
      <c r="AF68" s="202">
        <v>0</v>
      </c>
      <c r="AG68" s="202">
        <v>0</v>
      </c>
      <c r="AH68" s="202">
        <v>20.89</v>
      </c>
      <c r="AI68" s="202">
        <v>0</v>
      </c>
      <c r="AJ68" s="202">
        <v>14.46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10.91</v>
      </c>
      <c r="E69" s="202">
        <v>0</v>
      </c>
      <c r="F69" s="202">
        <v>0</v>
      </c>
      <c r="G69" s="202">
        <v>13.66</v>
      </c>
      <c r="H69" s="202">
        <v>0</v>
      </c>
      <c r="I69" s="202">
        <v>5.99</v>
      </c>
      <c r="J69" s="202">
        <v>17.54</v>
      </c>
      <c r="K69" s="202">
        <v>60.41</v>
      </c>
      <c r="L69" s="202">
        <v>2.62</v>
      </c>
      <c r="M69" s="202">
        <v>0</v>
      </c>
      <c r="N69" s="202">
        <v>1.19</v>
      </c>
      <c r="O69" s="202">
        <v>1.99</v>
      </c>
      <c r="P69" s="202">
        <v>2.4500000000000002</v>
      </c>
      <c r="Q69" s="202">
        <v>0.35</v>
      </c>
      <c r="R69" s="202">
        <v>1.1599999999999999</v>
      </c>
      <c r="S69" s="202">
        <v>0.44</v>
      </c>
      <c r="T69" s="202">
        <v>0</v>
      </c>
      <c r="U69" s="202">
        <v>10.84</v>
      </c>
      <c r="V69" s="202">
        <v>0.24</v>
      </c>
      <c r="W69" s="202">
        <v>0.35</v>
      </c>
      <c r="X69" s="202">
        <v>1.48</v>
      </c>
      <c r="Y69" s="202">
        <v>0</v>
      </c>
      <c r="Z69" s="202">
        <v>1.39</v>
      </c>
      <c r="AA69" s="202">
        <v>0.9</v>
      </c>
      <c r="AB69" s="202">
        <v>0</v>
      </c>
      <c r="AC69" s="202">
        <v>10.7</v>
      </c>
      <c r="AD69" s="202">
        <v>0</v>
      </c>
      <c r="AE69" s="202">
        <v>0</v>
      </c>
      <c r="AF69" s="202">
        <v>0</v>
      </c>
      <c r="AG69" s="202">
        <v>0</v>
      </c>
      <c r="AH69" s="202">
        <v>20.89</v>
      </c>
      <c r="AI69" s="202">
        <v>0</v>
      </c>
      <c r="AJ69" s="202">
        <v>14.46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10.91</v>
      </c>
      <c r="E70" s="202">
        <v>0</v>
      </c>
      <c r="F70" s="202">
        <v>0</v>
      </c>
      <c r="G70" s="202">
        <v>13.66</v>
      </c>
      <c r="H70" s="202">
        <v>0</v>
      </c>
      <c r="I70" s="202">
        <v>5.99</v>
      </c>
      <c r="J70" s="202">
        <v>17.54</v>
      </c>
      <c r="K70" s="202">
        <v>53.52</v>
      </c>
      <c r="L70" s="202">
        <v>3.65</v>
      </c>
      <c r="M70" s="202">
        <v>0</v>
      </c>
      <c r="N70" s="202">
        <v>1.19</v>
      </c>
      <c r="O70" s="202">
        <v>1.99</v>
      </c>
      <c r="P70" s="202">
        <v>2.4500000000000002</v>
      </c>
      <c r="Q70" s="202">
        <v>0.1</v>
      </c>
      <c r="R70" s="202">
        <v>0.42</v>
      </c>
      <c r="S70" s="202">
        <v>0.26</v>
      </c>
      <c r="T70" s="202">
        <v>0</v>
      </c>
      <c r="U70" s="202">
        <v>10.84</v>
      </c>
      <c r="V70" s="202">
        <v>0.21</v>
      </c>
      <c r="W70" s="202">
        <v>0.34</v>
      </c>
      <c r="X70" s="202">
        <v>1.48</v>
      </c>
      <c r="Y70" s="202">
        <v>0</v>
      </c>
      <c r="Z70" s="202">
        <v>1.39</v>
      </c>
      <c r="AA70" s="202">
        <v>0.9</v>
      </c>
      <c r="AB70" s="202">
        <v>0</v>
      </c>
      <c r="AC70" s="202">
        <v>10.7</v>
      </c>
      <c r="AD70" s="202">
        <v>0</v>
      </c>
      <c r="AE70" s="202">
        <v>0</v>
      </c>
      <c r="AF70" s="202">
        <v>0</v>
      </c>
      <c r="AG70" s="202">
        <v>0</v>
      </c>
      <c r="AH70" s="202">
        <v>20.89</v>
      </c>
      <c r="AI70" s="202">
        <v>0</v>
      </c>
      <c r="AJ70" s="202">
        <v>14.46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10.99</v>
      </c>
      <c r="E71" s="202">
        <v>0</v>
      </c>
      <c r="F71" s="202">
        <v>0</v>
      </c>
      <c r="G71" s="202">
        <v>13.66</v>
      </c>
      <c r="H71" s="202">
        <v>0</v>
      </c>
      <c r="I71" s="202">
        <v>5.99</v>
      </c>
      <c r="J71" s="202">
        <v>17.54</v>
      </c>
      <c r="K71" s="202">
        <v>29.71</v>
      </c>
      <c r="L71" s="202">
        <v>2.6</v>
      </c>
      <c r="M71" s="202">
        <v>0</v>
      </c>
      <c r="N71" s="202">
        <v>1.19</v>
      </c>
      <c r="O71" s="202">
        <v>1.99</v>
      </c>
      <c r="P71" s="202">
        <v>2.4500000000000002</v>
      </c>
      <c r="Q71" s="202">
        <v>0.1</v>
      </c>
      <c r="R71" s="202">
        <v>0.42</v>
      </c>
      <c r="S71" s="202">
        <v>0.26</v>
      </c>
      <c r="T71" s="202">
        <v>0</v>
      </c>
      <c r="U71" s="202">
        <v>10.84</v>
      </c>
      <c r="V71" s="202">
        <v>0.21</v>
      </c>
      <c r="W71" s="202">
        <v>0.33</v>
      </c>
      <c r="X71" s="202">
        <v>1.48</v>
      </c>
      <c r="Y71" s="202">
        <v>0</v>
      </c>
      <c r="Z71" s="202">
        <v>1.39</v>
      </c>
      <c r="AA71" s="202">
        <v>0.9</v>
      </c>
      <c r="AB71" s="202">
        <v>0</v>
      </c>
      <c r="AC71" s="202">
        <v>10.7</v>
      </c>
      <c r="AD71" s="202">
        <v>0</v>
      </c>
      <c r="AE71" s="202">
        <v>0</v>
      </c>
      <c r="AF71" s="202">
        <v>0</v>
      </c>
      <c r="AG71" s="202">
        <v>0</v>
      </c>
      <c r="AH71" s="202">
        <v>20.89</v>
      </c>
      <c r="AI71" s="202">
        <v>0</v>
      </c>
      <c r="AJ71" s="202">
        <v>14.46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11.07</v>
      </c>
      <c r="E72" s="202">
        <v>0</v>
      </c>
      <c r="F72" s="202">
        <v>0</v>
      </c>
      <c r="G72" s="202">
        <v>13.66</v>
      </c>
      <c r="H72" s="202">
        <v>0</v>
      </c>
      <c r="I72" s="202">
        <v>5.99</v>
      </c>
      <c r="J72" s="202">
        <v>17.54</v>
      </c>
      <c r="K72" s="202">
        <v>6.45</v>
      </c>
      <c r="L72" s="202">
        <v>2.73</v>
      </c>
      <c r="M72" s="202">
        <v>0</v>
      </c>
      <c r="N72" s="202">
        <v>1.19</v>
      </c>
      <c r="O72" s="202">
        <v>1.99</v>
      </c>
      <c r="P72" s="202">
        <v>2.4500000000000002</v>
      </c>
      <c r="Q72" s="202">
        <v>0.1</v>
      </c>
      <c r="R72" s="202">
        <v>0.42</v>
      </c>
      <c r="S72" s="202">
        <v>0.26</v>
      </c>
      <c r="T72" s="202">
        <v>0</v>
      </c>
      <c r="U72" s="202">
        <v>10.84</v>
      </c>
      <c r="V72" s="202">
        <v>0.21</v>
      </c>
      <c r="W72" s="202">
        <v>0.33</v>
      </c>
      <c r="X72" s="202">
        <v>1.48</v>
      </c>
      <c r="Y72" s="202">
        <v>0</v>
      </c>
      <c r="Z72" s="202">
        <v>1.39</v>
      </c>
      <c r="AA72" s="202">
        <v>0.9</v>
      </c>
      <c r="AB72" s="202">
        <v>0</v>
      </c>
      <c r="AC72" s="202">
        <v>10.7</v>
      </c>
      <c r="AD72" s="202">
        <v>0</v>
      </c>
      <c r="AE72" s="202">
        <v>0</v>
      </c>
      <c r="AF72" s="202">
        <v>0</v>
      </c>
      <c r="AG72" s="202">
        <v>0</v>
      </c>
      <c r="AH72" s="202">
        <v>20.89</v>
      </c>
      <c r="AI72" s="202">
        <v>0</v>
      </c>
      <c r="AJ72" s="202">
        <v>14.46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11.28</v>
      </c>
      <c r="E73" s="202">
        <v>0</v>
      </c>
      <c r="F73" s="202">
        <v>0</v>
      </c>
      <c r="G73" s="202">
        <v>13.66</v>
      </c>
      <c r="H73" s="202">
        <v>0</v>
      </c>
      <c r="I73" s="202">
        <v>5.99</v>
      </c>
      <c r="J73" s="202">
        <v>17.54</v>
      </c>
      <c r="K73" s="202">
        <v>6.45</v>
      </c>
      <c r="L73" s="202">
        <v>2.59</v>
      </c>
      <c r="M73" s="202">
        <v>0</v>
      </c>
      <c r="N73" s="202">
        <v>1.19</v>
      </c>
      <c r="O73" s="202">
        <v>1.99</v>
      </c>
      <c r="P73" s="202">
        <v>2.4500000000000002</v>
      </c>
      <c r="Q73" s="202">
        <v>0.1</v>
      </c>
      <c r="R73" s="202">
        <v>0.42</v>
      </c>
      <c r="S73" s="202">
        <v>0.26</v>
      </c>
      <c r="T73" s="202">
        <v>0</v>
      </c>
      <c r="U73" s="202">
        <v>10.84</v>
      </c>
      <c r="V73" s="202">
        <v>0.21</v>
      </c>
      <c r="W73" s="202">
        <v>0.33</v>
      </c>
      <c r="X73" s="202">
        <v>1.48</v>
      </c>
      <c r="Y73" s="202">
        <v>0</v>
      </c>
      <c r="Z73" s="202">
        <v>1.39</v>
      </c>
      <c r="AA73" s="202">
        <v>0.9</v>
      </c>
      <c r="AB73" s="202">
        <v>0</v>
      </c>
      <c r="AC73" s="202">
        <v>10.7</v>
      </c>
      <c r="AD73" s="202">
        <v>0</v>
      </c>
      <c r="AE73" s="202">
        <v>0</v>
      </c>
      <c r="AF73" s="202">
        <v>0</v>
      </c>
      <c r="AG73" s="202">
        <v>0</v>
      </c>
      <c r="AH73" s="202">
        <v>20.89</v>
      </c>
      <c r="AI73" s="202">
        <v>0</v>
      </c>
      <c r="AJ73" s="202">
        <v>14.46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11.28</v>
      </c>
      <c r="E74" s="202">
        <v>0</v>
      </c>
      <c r="F74" s="202">
        <v>0</v>
      </c>
      <c r="G74" s="202">
        <v>13.66</v>
      </c>
      <c r="H74" s="202">
        <v>0</v>
      </c>
      <c r="I74" s="202">
        <v>5.99</v>
      </c>
      <c r="J74" s="202">
        <v>17.54</v>
      </c>
      <c r="K74" s="202">
        <v>6.45</v>
      </c>
      <c r="L74" s="202">
        <v>2.59</v>
      </c>
      <c r="M74" s="202">
        <v>0</v>
      </c>
      <c r="N74" s="202">
        <v>1.19</v>
      </c>
      <c r="O74" s="202">
        <v>1.99</v>
      </c>
      <c r="P74" s="202">
        <v>2.4500000000000002</v>
      </c>
      <c r="Q74" s="202">
        <v>0.1</v>
      </c>
      <c r="R74" s="202">
        <v>0.42</v>
      </c>
      <c r="S74" s="202">
        <v>0.26</v>
      </c>
      <c r="T74" s="202">
        <v>0</v>
      </c>
      <c r="U74" s="202">
        <v>10.84</v>
      </c>
      <c r="V74" s="202">
        <v>0.21</v>
      </c>
      <c r="W74" s="202">
        <v>0.33</v>
      </c>
      <c r="X74" s="202">
        <v>1.48</v>
      </c>
      <c r="Y74" s="202">
        <v>0</v>
      </c>
      <c r="Z74" s="202">
        <v>1.39</v>
      </c>
      <c r="AA74" s="202">
        <v>0.9</v>
      </c>
      <c r="AB74" s="202">
        <v>0</v>
      </c>
      <c r="AC74" s="202">
        <v>10.7</v>
      </c>
      <c r="AD74" s="202">
        <v>0</v>
      </c>
      <c r="AE74" s="202">
        <v>0</v>
      </c>
      <c r="AF74" s="202">
        <v>0</v>
      </c>
      <c r="AG74" s="202">
        <v>0</v>
      </c>
      <c r="AH74" s="202">
        <v>20.89</v>
      </c>
      <c r="AI74" s="202">
        <v>0</v>
      </c>
      <c r="AJ74" s="202">
        <v>14.46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11.34</v>
      </c>
      <c r="E75" s="202">
        <v>0</v>
      </c>
      <c r="F75" s="202">
        <v>0</v>
      </c>
      <c r="G75" s="202">
        <v>13.66</v>
      </c>
      <c r="H75" s="202">
        <v>0</v>
      </c>
      <c r="I75" s="202">
        <v>5.99</v>
      </c>
      <c r="J75" s="202">
        <v>17.54</v>
      </c>
      <c r="K75" s="202">
        <v>6.45</v>
      </c>
      <c r="L75" s="202">
        <v>2.59</v>
      </c>
      <c r="M75" s="202">
        <v>0</v>
      </c>
      <c r="N75" s="202">
        <v>1.19</v>
      </c>
      <c r="O75" s="202">
        <v>1.99</v>
      </c>
      <c r="P75" s="202">
        <v>2.4500000000000002</v>
      </c>
      <c r="Q75" s="202">
        <v>0.1</v>
      </c>
      <c r="R75" s="202">
        <v>0.42</v>
      </c>
      <c r="S75" s="202">
        <v>0.26</v>
      </c>
      <c r="T75" s="202">
        <v>0</v>
      </c>
      <c r="U75" s="202">
        <v>10.84</v>
      </c>
      <c r="V75" s="202">
        <v>0.21</v>
      </c>
      <c r="W75" s="202">
        <v>0.33</v>
      </c>
      <c r="X75" s="202">
        <v>1.48</v>
      </c>
      <c r="Y75" s="202">
        <v>0</v>
      </c>
      <c r="Z75" s="202">
        <v>1.39</v>
      </c>
      <c r="AA75" s="202">
        <v>0.9</v>
      </c>
      <c r="AB75" s="202">
        <v>0</v>
      </c>
      <c r="AC75" s="202">
        <v>10.46</v>
      </c>
      <c r="AD75" s="202">
        <v>0</v>
      </c>
      <c r="AE75" s="202">
        <v>0</v>
      </c>
      <c r="AF75" s="202">
        <v>0</v>
      </c>
      <c r="AG75" s="202">
        <v>0</v>
      </c>
      <c r="AH75" s="202">
        <v>20.89</v>
      </c>
      <c r="AI75" s="202">
        <v>0</v>
      </c>
      <c r="AJ75" s="202">
        <v>14.46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11.39</v>
      </c>
      <c r="E76" s="202">
        <v>0</v>
      </c>
      <c r="F76" s="202">
        <v>0</v>
      </c>
      <c r="G76" s="202">
        <v>13.66</v>
      </c>
      <c r="H76" s="202">
        <v>0</v>
      </c>
      <c r="I76" s="202">
        <v>5.99</v>
      </c>
      <c r="J76" s="202">
        <v>17.54</v>
      </c>
      <c r="K76" s="202">
        <v>6.45</v>
      </c>
      <c r="L76" s="202">
        <v>2.59</v>
      </c>
      <c r="M76" s="202">
        <v>0</v>
      </c>
      <c r="N76" s="202">
        <v>1.19</v>
      </c>
      <c r="O76" s="202">
        <v>1.99</v>
      </c>
      <c r="P76" s="202">
        <v>2.4500000000000002</v>
      </c>
      <c r="Q76" s="202">
        <v>0.1</v>
      </c>
      <c r="R76" s="202">
        <v>0.42</v>
      </c>
      <c r="S76" s="202">
        <v>0.26</v>
      </c>
      <c r="T76" s="202">
        <v>0</v>
      </c>
      <c r="U76" s="202">
        <v>10.84</v>
      </c>
      <c r="V76" s="202">
        <v>0.21</v>
      </c>
      <c r="W76" s="202">
        <v>0.33</v>
      </c>
      <c r="X76" s="202">
        <v>1.48</v>
      </c>
      <c r="Y76" s="202">
        <v>0</v>
      </c>
      <c r="Z76" s="202">
        <v>1.39</v>
      </c>
      <c r="AA76" s="202">
        <v>0.9</v>
      </c>
      <c r="AB76" s="202">
        <v>0</v>
      </c>
      <c r="AC76" s="202">
        <v>10.46</v>
      </c>
      <c r="AD76" s="202">
        <v>0</v>
      </c>
      <c r="AE76" s="202">
        <v>0</v>
      </c>
      <c r="AF76" s="202">
        <v>0</v>
      </c>
      <c r="AG76" s="202">
        <v>0</v>
      </c>
      <c r="AH76" s="202">
        <v>20.89</v>
      </c>
      <c r="AI76" s="202">
        <v>0</v>
      </c>
      <c r="AJ76" s="202">
        <v>14.46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11.39</v>
      </c>
      <c r="E77" s="202">
        <v>0</v>
      </c>
      <c r="F77" s="202">
        <v>0</v>
      </c>
      <c r="G77" s="202">
        <v>13.66</v>
      </c>
      <c r="H77" s="202">
        <v>0</v>
      </c>
      <c r="I77" s="202">
        <v>5.99</v>
      </c>
      <c r="J77" s="202">
        <v>17.54</v>
      </c>
      <c r="K77" s="202">
        <v>6.45</v>
      </c>
      <c r="L77" s="202">
        <v>2.59</v>
      </c>
      <c r="M77" s="202">
        <v>0</v>
      </c>
      <c r="N77" s="202">
        <v>1.19</v>
      </c>
      <c r="O77" s="202">
        <v>1.99</v>
      </c>
      <c r="P77" s="202">
        <v>2.4500000000000002</v>
      </c>
      <c r="Q77" s="202">
        <v>0.1</v>
      </c>
      <c r="R77" s="202">
        <v>0.42</v>
      </c>
      <c r="S77" s="202">
        <v>0.26</v>
      </c>
      <c r="T77" s="202">
        <v>0</v>
      </c>
      <c r="U77" s="202">
        <v>10.84</v>
      </c>
      <c r="V77" s="202">
        <v>0.21</v>
      </c>
      <c r="W77" s="202">
        <v>0.33</v>
      </c>
      <c r="X77" s="202">
        <v>1.48</v>
      </c>
      <c r="Y77" s="202">
        <v>0</v>
      </c>
      <c r="Z77" s="202">
        <v>1.39</v>
      </c>
      <c r="AA77" s="202">
        <v>0.9</v>
      </c>
      <c r="AB77" s="202">
        <v>0</v>
      </c>
      <c r="AC77" s="202">
        <v>10.46</v>
      </c>
      <c r="AD77" s="202">
        <v>0</v>
      </c>
      <c r="AE77" s="202">
        <v>0</v>
      </c>
      <c r="AF77" s="202">
        <v>0</v>
      </c>
      <c r="AG77" s="202">
        <v>0</v>
      </c>
      <c r="AH77" s="202">
        <v>20.89</v>
      </c>
      <c r="AI77" s="202">
        <v>0</v>
      </c>
      <c r="AJ77" s="202">
        <v>14.46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11.39</v>
      </c>
      <c r="E78" s="202">
        <v>0</v>
      </c>
      <c r="F78" s="202">
        <v>0</v>
      </c>
      <c r="G78" s="202">
        <v>13.66</v>
      </c>
      <c r="H78" s="202">
        <v>0</v>
      </c>
      <c r="I78" s="202">
        <v>5.99</v>
      </c>
      <c r="J78" s="202">
        <v>17.54</v>
      </c>
      <c r="K78" s="202">
        <v>6.45</v>
      </c>
      <c r="L78" s="202">
        <v>2.57</v>
      </c>
      <c r="M78" s="202">
        <v>0</v>
      </c>
      <c r="N78" s="202">
        <v>1.19</v>
      </c>
      <c r="O78" s="202">
        <v>1.99</v>
      </c>
      <c r="P78" s="202">
        <v>2.4500000000000002</v>
      </c>
      <c r="Q78" s="202">
        <v>0.1</v>
      </c>
      <c r="R78" s="202">
        <v>0.42</v>
      </c>
      <c r="S78" s="202">
        <v>0.26</v>
      </c>
      <c r="T78" s="202">
        <v>0</v>
      </c>
      <c r="U78" s="202">
        <v>10.84</v>
      </c>
      <c r="V78" s="202">
        <v>0.21</v>
      </c>
      <c r="W78" s="202">
        <v>0.33</v>
      </c>
      <c r="X78" s="202">
        <v>1.48</v>
      </c>
      <c r="Y78" s="202">
        <v>0</v>
      </c>
      <c r="Z78" s="202">
        <v>1.39</v>
      </c>
      <c r="AA78" s="202">
        <v>0.9</v>
      </c>
      <c r="AB78" s="202">
        <v>0</v>
      </c>
      <c r="AC78" s="202">
        <v>10.46</v>
      </c>
      <c r="AD78" s="202">
        <v>0</v>
      </c>
      <c r="AE78" s="202">
        <v>0</v>
      </c>
      <c r="AF78" s="202">
        <v>0</v>
      </c>
      <c r="AG78" s="202">
        <v>0</v>
      </c>
      <c r="AH78" s="202">
        <v>20.89</v>
      </c>
      <c r="AI78" s="202">
        <v>0</v>
      </c>
      <c r="AJ78" s="202">
        <v>14.46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11.44</v>
      </c>
      <c r="E79" s="202">
        <v>0</v>
      </c>
      <c r="F79" s="202">
        <v>0</v>
      </c>
      <c r="G79" s="202">
        <v>13.66</v>
      </c>
      <c r="H79" s="202">
        <v>0</v>
      </c>
      <c r="I79" s="202">
        <v>5.99</v>
      </c>
      <c r="J79" s="202">
        <v>17.54</v>
      </c>
      <c r="K79" s="202">
        <v>6.45</v>
      </c>
      <c r="L79" s="202">
        <v>2.57</v>
      </c>
      <c r="M79" s="202">
        <v>0</v>
      </c>
      <c r="N79" s="202">
        <v>1.19</v>
      </c>
      <c r="O79" s="202">
        <v>1.99</v>
      </c>
      <c r="P79" s="202">
        <v>2.4500000000000002</v>
      </c>
      <c r="Q79" s="202">
        <v>0.1</v>
      </c>
      <c r="R79" s="202">
        <v>0.42</v>
      </c>
      <c r="S79" s="202">
        <v>0.26</v>
      </c>
      <c r="T79" s="202">
        <v>0</v>
      </c>
      <c r="U79" s="202">
        <v>10.84</v>
      </c>
      <c r="V79" s="202">
        <v>0.21</v>
      </c>
      <c r="W79" s="202">
        <v>0.33</v>
      </c>
      <c r="X79" s="202">
        <v>1.48</v>
      </c>
      <c r="Y79" s="202">
        <v>0</v>
      </c>
      <c r="Z79" s="202">
        <v>1.39</v>
      </c>
      <c r="AA79" s="202">
        <v>0.9</v>
      </c>
      <c r="AB79" s="202">
        <v>0</v>
      </c>
      <c r="AC79" s="202">
        <v>10.46</v>
      </c>
      <c r="AD79" s="202">
        <v>0</v>
      </c>
      <c r="AE79" s="202">
        <v>0</v>
      </c>
      <c r="AF79" s="202">
        <v>0</v>
      </c>
      <c r="AG79" s="202">
        <v>0</v>
      </c>
      <c r="AH79" s="202">
        <v>20.89</v>
      </c>
      <c r="AI79" s="202">
        <v>0</v>
      </c>
      <c r="AJ79" s="202">
        <v>14.46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11.44</v>
      </c>
      <c r="E80" s="202">
        <v>0</v>
      </c>
      <c r="F80" s="202">
        <v>0</v>
      </c>
      <c r="G80" s="202">
        <v>13.66</v>
      </c>
      <c r="H80" s="202">
        <v>0</v>
      </c>
      <c r="I80" s="202">
        <v>5.99</v>
      </c>
      <c r="J80" s="202">
        <v>17.54</v>
      </c>
      <c r="K80" s="202">
        <v>6.45</v>
      </c>
      <c r="L80" s="202">
        <v>2.57</v>
      </c>
      <c r="M80" s="202">
        <v>0</v>
      </c>
      <c r="N80" s="202">
        <v>1.19</v>
      </c>
      <c r="O80" s="202">
        <v>1.99</v>
      </c>
      <c r="P80" s="202">
        <v>2.4500000000000002</v>
      </c>
      <c r="Q80" s="202">
        <v>0.1</v>
      </c>
      <c r="R80" s="202">
        <v>0.42</v>
      </c>
      <c r="S80" s="202">
        <v>0.26</v>
      </c>
      <c r="T80" s="202">
        <v>0</v>
      </c>
      <c r="U80" s="202">
        <v>10.84</v>
      </c>
      <c r="V80" s="202">
        <v>0.21</v>
      </c>
      <c r="W80" s="202">
        <v>0.33</v>
      </c>
      <c r="X80" s="202">
        <v>1.48</v>
      </c>
      <c r="Y80" s="202">
        <v>0</v>
      </c>
      <c r="Z80" s="202">
        <v>1.39</v>
      </c>
      <c r="AA80" s="202">
        <v>0.9</v>
      </c>
      <c r="AB80" s="202">
        <v>0</v>
      </c>
      <c r="AC80" s="202">
        <v>10.46</v>
      </c>
      <c r="AD80" s="202">
        <v>0</v>
      </c>
      <c r="AE80" s="202">
        <v>0</v>
      </c>
      <c r="AF80" s="202">
        <v>0</v>
      </c>
      <c r="AG80" s="202">
        <v>0</v>
      </c>
      <c r="AH80" s="202">
        <v>20.89</v>
      </c>
      <c r="AI80" s="202">
        <v>0</v>
      </c>
      <c r="AJ80" s="202">
        <v>14.46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11.28</v>
      </c>
      <c r="E81" s="202">
        <v>0</v>
      </c>
      <c r="F81" s="202">
        <v>0</v>
      </c>
      <c r="G81" s="202">
        <v>13.66</v>
      </c>
      <c r="H81" s="202">
        <v>0</v>
      </c>
      <c r="I81" s="202">
        <v>5.99</v>
      </c>
      <c r="J81" s="202">
        <v>17.54</v>
      </c>
      <c r="K81" s="202">
        <v>6.45</v>
      </c>
      <c r="L81" s="202">
        <v>2.16</v>
      </c>
      <c r="M81" s="202">
        <v>0</v>
      </c>
      <c r="N81" s="202">
        <v>1.19</v>
      </c>
      <c r="O81" s="202">
        <v>1.99</v>
      </c>
      <c r="P81" s="202">
        <v>2.4500000000000002</v>
      </c>
      <c r="Q81" s="202">
        <v>0.1</v>
      </c>
      <c r="R81" s="202">
        <v>0.42</v>
      </c>
      <c r="S81" s="202">
        <v>0.26</v>
      </c>
      <c r="T81" s="202">
        <v>0</v>
      </c>
      <c r="U81" s="202">
        <v>10.84</v>
      </c>
      <c r="V81" s="202">
        <v>0.21</v>
      </c>
      <c r="W81" s="202">
        <v>0.33</v>
      </c>
      <c r="X81" s="202">
        <v>1.48</v>
      </c>
      <c r="Y81" s="202">
        <v>0</v>
      </c>
      <c r="Z81" s="202">
        <v>1.39</v>
      </c>
      <c r="AA81" s="202">
        <v>0.9</v>
      </c>
      <c r="AB81" s="202">
        <v>0</v>
      </c>
      <c r="AC81" s="202">
        <v>10.23</v>
      </c>
      <c r="AD81" s="202">
        <v>0</v>
      </c>
      <c r="AE81" s="202">
        <v>0</v>
      </c>
      <c r="AF81" s="202">
        <v>0</v>
      </c>
      <c r="AG81" s="202">
        <v>0</v>
      </c>
      <c r="AH81" s="202">
        <v>20.89</v>
      </c>
      <c r="AI81" s="202">
        <v>0</v>
      </c>
      <c r="AJ81" s="202">
        <v>14.46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11.28</v>
      </c>
      <c r="E82" s="202">
        <v>0</v>
      </c>
      <c r="F82" s="202">
        <v>0</v>
      </c>
      <c r="G82" s="202">
        <v>13.66</v>
      </c>
      <c r="H82" s="202">
        <v>0</v>
      </c>
      <c r="I82" s="202">
        <v>5.99</v>
      </c>
      <c r="J82" s="202">
        <v>17.54</v>
      </c>
      <c r="K82" s="202">
        <v>6.45</v>
      </c>
      <c r="L82" s="202">
        <v>2.16</v>
      </c>
      <c r="M82" s="202">
        <v>0</v>
      </c>
      <c r="N82" s="202">
        <v>1.19</v>
      </c>
      <c r="O82" s="202">
        <v>1.99</v>
      </c>
      <c r="P82" s="202">
        <v>2.4500000000000002</v>
      </c>
      <c r="Q82" s="202">
        <v>0.1</v>
      </c>
      <c r="R82" s="202">
        <v>0.42</v>
      </c>
      <c r="S82" s="202">
        <v>0.26</v>
      </c>
      <c r="T82" s="202">
        <v>0</v>
      </c>
      <c r="U82" s="202">
        <v>10.84</v>
      </c>
      <c r="V82" s="202">
        <v>0.21</v>
      </c>
      <c r="W82" s="202">
        <v>0.33</v>
      </c>
      <c r="X82" s="202">
        <v>1.48</v>
      </c>
      <c r="Y82" s="202">
        <v>0</v>
      </c>
      <c r="Z82" s="202">
        <v>1.39</v>
      </c>
      <c r="AA82" s="202">
        <v>0.9</v>
      </c>
      <c r="AB82" s="202">
        <v>0</v>
      </c>
      <c r="AC82" s="202">
        <v>10.23</v>
      </c>
      <c r="AD82" s="202">
        <v>0</v>
      </c>
      <c r="AE82" s="202">
        <v>0</v>
      </c>
      <c r="AF82" s="202">
        <v>0</v>
      </c>
      <c r="AG82" s="202">
        <v>0</v>
      </c>
      <c r="AH82" s="202">
        <v>20.89</v>
      </c>
      <c r="AI82" s="202">
        <v>0</v>
      </c>
      <c r="AJ82" s="202">
        <v>14.46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11.28</v>
      </c>
      <c r="E83" s="202">
        <v>0</v>
      </c>
      <c r="F83" s="202">
        <v>0</v>
      </c>
      <c r="G83" s="202">
        <v>13.66</v>
      </c>
      <c r="H83" s="202">
        <v>0</v>
      </c>
      <c r="I83" s="202">
        <v>5.99</v>
      </c>
      <c r="J83" s="202">
        <v>17.54</v>
      </c>
      <c r="K83" s="202">
        <v>6.45</v>
      </c>
      <c r="L83" s="202">
        <v>2.16</v>
      </c>
      <c r="M83" s="202">
        <v>0</v>
      </c>
      <c r="N83" s="202">
        <v>1.19</v>
      </c>
      <c r="O83" s="202">
        <v>1.99</v>
      </c>
      <c r="P83" s="202">
        <v>2.4500000000000002</v>
      </c>
      <c r="Q83" s="202">
        <v>0.1</v>
      </c>
      <c r="R83" s="202">
        <v>0.42</v>
      </c>
      <c r="S83" s="202">
        <v>0.26</v>
      </c>
      <c r="T83" s="202">
        <v>0</v>
      </c>
      <c r="U83" s="202">
        <v>10.84</v>
      </c>
      <c r="V83" s="202">
        <v>0.21</v>
      </c>
      <c r="W83" s="202">
        <v>0.33</v>
      </c>
      <c r="X83" s="202">
        <v>1.48</v>
      </c>
      <c r="Y83" s="202">
        <v>0</v>
      </c>
      <c r="Z83" s="202">
        <v>2.39</v>
      </c>
      <c r="AA83" s="202">
        <v>0.9</v>
      </c>
      <c r="AB83" s="202">
        <v>0</v>
      </c>
      <c r="AC83" s="202">
        <v>10.23</v>
      </c>
      <c r="AD83" s="202">
        <v>0</v>
      </c>
      <c r="AE83" s="202">
        <v>0</v>
      </c>
      <c r="AF83" s="202">
        <v>0</v>
      </c>
      <c r="AG83" s="202">
        <v>0</v>
      </c>
      <c r="AH83" s="202">
        <v>20.89</v>
      </c>
      <c r="AI83" s="202">
        <v>0</v>
      </c>
      <c r="AJ83" s="202">
        <v>14.46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11.28</v>
      </c>
      <c r="E84" s="202">
        <v>0</v>
      </c>
      <c r="F84" s="202">
        <v>0</v>
      </c>
      <c r="G84" s="202">
        <v>13.66</v>
      </c>
      <c r="H84" s="202">
        <v>0</v>
      </c>
      <c r="I84" s="202">
        <v>5.99</v>
      </c>
      <c r="J84" s="202">
        <v>17.54</v>
      </c>
      <c r="K84" s="202">
        <v>6.45</v>
      </c>
      <c r="L84" s="202">
        <v>2.16</v>
      </c>
      <c r="M84" s="202">
        <v>0</v>
      </c>
      <c r="N84" s="202">
        <v>1.19</v>
      </c>
      <c r="O84" s="202">
        <v>1.99</v>
      </c>
      <c r="P84" s="202">
        <v>2.4500000000000002</v>
      </c>
      <c r="Q84" s="202">
        <v>0.1</v>
      </c>
      <c r="R84" s="202">
        <v>0.42</v>
      </c>
      <c r="S84" s="202">
        <v>0.26</v>
      </c>
      <c r="T84" s="202">
        <v>0</v>
      </c>
      <c r="U84" s="202">
        <v>10.84</v>
      </c>
      <c r="V84" s="202">
        <v>0.21</v>
      </c>
      <c r="W84" s="202">
        <v>0.33</v>
      </c>
      <c r="X84" s="202">
        <v>1.48</v>
      </c>
      <c r="Y84" s="202">
        <v>0</v>
      </c>
      <c r="Z84" s="202">
        <v>2.39</v>
      </c>
      <c r="AA84" s="202">
        <v>0.9</v>
      </c>
      <c r="AB84" s="202">
        <v>0</v>
      </c>
      <c r="AC84" s="202">
        <v>10.23</v>
      </c>
      <c r="AD84" s="202">
        <v>0</v>
      </c>
      <c r="AE84" s="202">
        <v>0</v>
      </c>
      <c r="AF84" s="202">
        <v>0</v>
      </c>
      <c r="AG84" s="202">
        <v>0</v>
      </c>
      <c r="AH84" s="202">
        <v>20.89</v>
      </c>
      <c r="AI84" s="202">
        <v>0</v>
      </c>
      <c r="AJ84" s="202">
        <v>14.46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11.28</v>
      </c>
      <c r="E85" s="202">
        <v>0</v>
      </c>
      <c r="F85" s="202">
        <v>0</v>
      </c>
      <c r="G85" s="202">
        <v>13.66</v>
      </c>
      <c r="H85" s="202">
        <v>0</v>
      </c>
      <c r="I85" s="202">
        <v>5.99</v>
      </c>
      <c r="J85" s="202">
        <v>17.54</v>
      </c>
      <c r="K85" s="202">
        <v>6.45</v>
      </c>
      <c r="L85" s="202">
        <v>11.73</v>
      </c>
      <c r="M85" s="202">
        <v>0</v>
      </c>
      <c r="N85" s="202">
        <v>1.19</v>
      </c>
      <c r="O85" s="202">
        <v>1.99</v>
      </c>
      <c r="P85" s="202">
        <v>2.4500000000000002</v>
      </c>
      <c r="Q85" s="202">
        <v>0.1</v>
      </c>
      <c r="R85" s="202">
        <v>0.42</v>
      </c>
      <c r="S85" s="202">
        <v>0.26</v>
      </c>
      <c r="T85" s="202">
        <v>0</v>
      </c>
      <c r="U85" s="202">
        <v>10.84</v>
      </c>
      <c r="V85" s="202">
        <v>0.21</v>
      </c>
      <c r="W85" s="202">
        <v>0.33</v>
      </c>
      <c r="X85" s="202">
        <v>1.48</v>
      </c>
      <c r="Y85" s="202">
        <v>0</v>
      </c>
      <c r="Z85" s="202">
        <v>1.39</v>
      </c>
      <c r="AA85" s="202">
        <v>0.9</v>
      </c>
      <c r="AB85" s="202">
        <v>0</v>
      </c>
      <c r="AC85" s="202">
        <v>10.23</v>
      </c>
      <c r="AD85" s="202">
        <v>0</v>
      </c>
      <c r="AE85" s="202">
        <v>0</v>
      </c>
      <c r="AF85" s="202">
        <v>0</v>
      </c>
      <c r="AG85" s="202">
        <v>0</v>
      </c>
      <c r="AH85" s="202">
        <v>20.89</v>
      </c>
      <c r="AI85" s="202">
        <v>0</v>
      </c>
      <c r="AJ85" s="202">
        <v>14.46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11.28</v>
      </c>
      <c r="E86" s="202">
        <v>0</v>
      </c>
      <c r="F86" s="202">
        <v>0</v>
      </c>
      <c r="G86" s="202">
        <v>13.66</v>
      </c>
      <c r="H86" s="202">
        <v>0</v>
      </c>
      <c r="I86" s="202">
        <v>5.99</v>
      </c>
      <c r="J86" s="202">
        <v>17.54</v>
      </c>
      <c r="K86" s="202">
        <v>6.45</v>
      </c>
      <c r="L86" s="202">
        <v>2.6</v>
      </c>
      <c r="M86" s="202">
        <v>0</v>
      </c>
      <c r="N86" s="202">
        <v>1.19</v>
      </c>
      <c r="O86" s="202">
        <v>1.99</v>
      </c>
      <c r="P86" s="202">
        <v>2.4500000000000002</v>
      </c>
      <c r="Q86" s="202">
        <v>0.1</v>
      </c>
      <c r="R86" s="202">
        <v>0.42</v>
      </c>
      <c r="S86" s="202">
        <v>0.26</v>
      </c>
      <c r="T86" s="202">
        <v>0</v>
      </c>
      <c r="U86" s="202">
        <v>10.84</v>
      </c>
      <c r="V86" s="202">
        <v>0.21</v>
      </c>
      <c r="W86" s="202">
        <v>0.33</v>
      </c>
      <c r="X86" s="202">
        <v>1.48</v>
      </c>
      <c r="Y86" s="202">
        <v>0</v>
      </c>
      <c r="Z86" s="202">
        <v>1.39</v>
      </c>
      <c r="AA86" s="202">
        <v>0.9</v>
      </c>
      <c r="AB86" s="202">
        <v>0</v>
      </c>
      <c r="AC86" s="202">
        <v>10.23</v>
      </c>
      <c r="AD86" s="202">
        <v>0</v>
      </c>
      <c r="AE86" s="202">
        <v>0</v>
      </c>
      <c r="AF86" s="202">
        <v>0</v>
      </c>
      <c r="AG86" s="202">
        <v>0</v>
      </c>
      <c r="AH86" s="202">
        <v>20.89</v>
      </c>
      <c r="AI86" s="202">
        <v>0</v>
      </c>
      <c r="AJ86" s="202">
        <v>14.46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11.28</v>
      </c>
      <c r="E87" s="202">
        <v>0</v>
      </c>
      <c r="F87" s="202">
        <v>0</v>
      </c>
      <c r="G87" s="202">
        <v>13.66</v>
      </c>
      <c r="H87" s="202">
        <v>0</v>
      </c>
      <c r="I87" s="202">
        <v>5.99</v>
      </c>
      <c r="J87" s="202">
        <v>17.54</v>
      </c>
      <c r="K87" s="202">
        <v>39.44</v>
      </c>
      <c r="L87" s="202">
        <v>0</v>
      </c>
      <c r="M87" s="202">
        <v>0</v>
      </c>
      <c r="N87" s="202">
        <v>1.19</v>
      </c>
      <c r="O87" s="202">
        <v>1.99</v>
      </c>
      <c r="P87" s="202">
        <v>2.4500000000000002</v>
      </c>
      <c r="Q87" s="202">
        <v>0</v>
      </c>
      <c r="R87" s="202">
        <v>0.42</v>
      </c>
      <c r="S87" s="202">
        <v>0.06</v>
      </c>
      <c r="T87" s="202">
        <v>0</v>
      </c>
      <c r="U87" s="202">
        <v>10.84</v>
      </c>
      <c r="V87" s="202">
        <v>0.21</v>
      </c>
      <c r="W87" s="202">
        <v>0.33</v>
      </c>
      <c r="X87" s="202">
        <v>1.48</v>
      </c>
      <c r="Y87" s="202">
        <v>0</v>
      </c>
      <c r="Z87" s="202">
        <v>1.39</v>
      </c>
      <c r="AA87" s="202">
        <v>0.9</v>
      </c>
      <c r="AB87" s="202">
        <v>0</v>
      </c>
      <c r="AC87" s="202">
        <v>10.23</v>
      </c>
      <c r="AD87" s="202">
        <v>0</v>
      </c>
      <c r="AE87" s="202">
        <v>0</v>
      </c>
      <c r="AF87" s="202">
        <v>0</v>
      </c>
      <c r="AG87" s="202">
        <v>0</v>
      </c>
      <c r="AH87" s="202">
        <v>20.89</v>
      </c>
      <c r="AI87" s="202">
        <v>0</v>
      </c>
      <c r="AJ87" s="202">
        <v>14.46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11.28</v>
      </c>
      <c r="E88" s="202">
        <v>0</v>
      </c>
      <c r="F88" s="202">
        <v>0</v>
      </c>
      <c r="G88" s="202">
        <v>13.66</v>
      </c>
      <c r="H88" s="202">
        <v>0</v>
      </c>
      <c r="I88" s="202">
        <v>5.99</v>
      </c>
      <c r="J88" s="202">
        <v>17.54</v>
      </c>
      <c r="K88" s="202">
        <v>67.02</v>
      </c>
      <c r="L88" s="202">
        <v>3.93</v>
      </c>
      <c r="M88" s="202">
        <v>0</v>
      </c>
      <c r="N88" s="202">
        <v>1.19</v>
      </c>
      <c r="O88" s="202">
        <v>1.99</v>
      </c>
      <c r="P88" s="202">
        <v>2.4500000000000002</v>
      </c>
      <c r="Q88" s="202">
        <v>0.1</v>
      </c>
      <c r="R88" s="202">
        <v>0.42</v>
      </c>
      <c r="S88" s="202">
        <v>0.26</v>
      </c>
      <c r="T88" s="202">
        <v>0</v>
      </c>
      <c r="U88" s="202">
        <v>10.84</v>
      </c>
      <c r="V88" s="202">
        <v>0.21</v>
      </c>
      <c r="W88" s="202">
        <v>0.33</v>
      </c>
      <c r="X88" s="202">
        <v>1.48</v>
      </c>
      <c r="Y88" s="202">
        <v>0</v>
      </c>
      <c r="Z88" s="202">
        <v>1.39</v>
      </c>
      <c r="AA88" s="202">
        <v>0.9</v>
      </c>
      <c r="AB88" s="202">
        <v>0</v>
      </c>
      <c r="AC88" s="202">
        <v>10.23</v>
      </c>
      <c r="AD88" s="202">
        <v>0</v>
      </c>
      <c r="AE88" s="202">
        <v>0</v>
      </c>
      <c r="AF88" s="202">
        <v>0</v>
      </c>
      <c r="AG88" s="202">
        <v>0</v>
      </c>
      <c r="AH88" s="202">
        <v>20.89</v>
      </c>
      <c r="AI88" s="202">
        <v>0</v>
      </c>
      <c r="AJ88" s="202">
        <v>14.46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11.28</v>
      </c>
      <c r="E89" s="202">
        <v>0</v>
      </c>
      <c r="F89" s="202">
        <v>0</v>
      </c>
      <c r="G89" s="202">
        <v>13.66</v>
      </c>
      <c r="H89" s="202">
        <v>0</v>
      </c>
      <c r="I89" s="202">
        <v>5.99</v>
      </c>
      <c r="J89" s="202">
        <v>17.54</v>
      </c>
      <c r="K89" s="202">
        <v>54.9</v>
      </c>
      <c r="L89" s="202">
        <v>3.93</v>
      </c>
      <c r="M89" s="202">
        <v>0</v>
      </c>
      <c r="N89" s="202">
        <v>1.19</v>
      </c>
      <c r="O89" s="202">
        <v>1.99</v>
      </c>
      <c r="P89" s="202">
        <v>2.4500000000000002</v>
      </c>
      <c r="Q89" s="202">
        <v>0.06</v>
      </c>
      <c r="R89" s="202">
        <v>0.27</v>
      </c>
      <c r="S89" s="202">
        <v>0.17</v>
      </c>
      <c r="T89" s="202">
        <v>0</v>
      </c>
      <c r="U89" s="202">
        <v>10.84</v>
      </c>
      <c r="V89" s="202">
        <v>0.18</v>
      </c>
      <c r="W89" s="202">
        <v>0.23</v>
      </c>
      <c r="X89" s="202">
        <v>1.04</v>
      </c>
      <c r="Y89" s="202">
        <v>0</v>
      </c>
      <c r="Z89" s="202">
        <v>1</v>
      </c>
      <c r="AA89" s="202">
        <v>0.55000000000000004</v>
      </c>
      <c r="AB89" s="202">
        <v>0</v>
      </c>
      <c r="AC89" s="202">
        <v>10.23</v>
      </c>
      <c r="AD89" s="202">
        <v>0</v>
      </c>
      <c r="AE89" s="202">
        <v>0</v>
      </c>
      <c r="AF89" s="202">
        <v>0</v>
      </c>
      <c r="AG89" s="202">
        <v>0</v>
      </c>
      <c r="AH89" s="202">
        <v>20.89</v>
      </c>
      <c r="AI89" s="202">
        <v>0</v>
      </c>
      <c r="AJ89" s="202">
        <v>14.46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11.28</v>
      </c>
      <c r="E90" s="202">
        <v>0</v>
      </c>
      <c r="F90" s="202">
        <v>0</v>
      </c>
      <c r="G90" s="202">
        <v>13.66</v>
      </c>
      <c r="H90" s="202">
        <v>0</v>
      </c>
      <c r="I90" s="202">
        <v>5.99</v>
      </c>
      <c r="J90" s="202">
        <v>17.54</v>
      </c>
      <c r="K90" s="202">
        <v>68.48</v>
      </c>
      <c r="L90" s="202">
        <v>6.66</v>
      </c>
      <c r="M90" s="202">
        <v>0</v>
      </c>
      <c r="N90" s="202">
        <v>1.19</v>
      </c>
      <c r="O90" s="202">
        <v>1.99</v>
      </c>
      <c r="P90" s="202">
        <v>2.4500000000000002</v>
      </c>
      <c r="Q90" s="202">
        <v>0.06</v>
      </c>
      <c r="R90" s="202">
        <v>0.27</v>
      </c>
      <c r="S90" s="202">
        <v>0.17</v>
      </c>
      <c r="T90" s="202">
        <v>0</v>
      </c>
      <c r="U90" s="202">
        <v>10.84</v>
      </c>
      <c r="V90" s="202">
        <v>0.18</v>
      </c>
      <c r="W90" s="202">
        <v>0.23</v>
      </c>
      <c r="X90" s="202">
        <v>1.04</v>
      </c>
      <c r="Y90" s="202">
        <v>0</v>
      </c>
      <c r="Z90" s="202">
        <v>1</v>
      </c>
      <c r="AA90" s="202">
        <v>0.55000000000000004</v>
      </c>
      <c r="AB90" s="202">
        <v>0</v>
      </c>
      <c r="AC90" s="202">
        <v>10.23</v>
      </c>
      <c r="AD90" s="202">
        <v>0</v>
      </c>
      <c r="AE90" s="202">
        <v>0</v>
      </c>
      <c r="AF90" s="202">
        <v>0</v>
      </c>
      <c r="AG90" s="202">
        <v>0</v>
      </c>
      <c r="AH90" s="202">
        <v>20.89</v>
      </c>
      <c r="AI90" s="202">
        <v>0</v>
      </c>
      <c r="AJ90" s="202">
        <v>14.46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11.34</v>
      </c>
      <c r="E91" s="202">
        <v>0</v>
      </c>
      <c r="F91" s="202">
        <v>0</v>
      </c>
      <c r="G91" s="202">
        <v>13.66</v>
      </c>
      <c r="H91" s="202">
        <v>0</v>
      </c>
      <c r="I91" s="202">
        <v>5.99</v>
      </c>
      <c r="J91" s="202">
        <v>17.54</v>
      </c>
      <c r="K91" s="202">
        <v>78.510000000000005</v>
      </c>
      <c r="L91" s="202">
        <v>32.619999999999997</v>
      </c>
      <c r="M91" s="202">
        <v>0</v>
      </c>
      <c r="N91" s="202">
        <v>1.19</v>
      </c>
      <c r="O91" s="202">
        <v>1.99</v>
      </c>
      <c r="P91" s="202">
        <v>2.4500000000000002</v>
      </c>
      <c r="Q91" s="202">
        <v>0.61</v>
      </c>
      <c r="R91" s="202">
        <v>4.78</v>
      </c>
      <c r="S91" s="202">
        <v>2.86</v>
      </c>
      <c r="T91" s="202">
        <v>0</v>
      </c>
      <c r="U91" s="202">
        <v>10.84</v>
      </c>
      <c r="V91" s="202">
        <v>0</v>
      </c>
      <c r="W91" s="202">
        <v>0.33</v>
      </c>
      <c r="X91" s="202">
        <v>0.92</v>
      </c>
      <c r="Y91" s="202">
        <v>0</v>
      </c>
      <c r="Z91" s="202">
        <v>1.39</v>
      </c>
      <c r="AA91" s="202">
        <v>0</v>
      </c>
      <c r="AB91" s="202">
        <v>0</v>
      </c>
      <c r="AC91" s="202">
        <v>10.23</v>
      </c>
      <c r="AD91" s="202">
        <v>0</v>
      </c>
      <c r="AE91" s="202">
        <v>0</v>
      </c>
      <c r="AF91" s="202">
        <v>0</v>
      </c>
      <c r="AG91" s="202">
        <v>0</v>
      </c>
      <c r="AH91" s="202">
        <v>20.89</v>
      </c>
      <c r="AI91" s="202">
        <v>0</v>
      </c>
      <c r="AJ91" s="202">
        <v>14.46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11.39</v>
      </c>
      <c r="E92" s="202">
        <v>0</v>
      </c>
      <c r="F92" s="202">
        <v>0</v>
      </c>
      <c r="G92" s="202">
        <v>13.66</v>
      </c>
      <c r="H92" s="202">
        <v>0</v>
      </c>
      <c r="I92" s="202">
        <v>5.99</v>
      </c>
      <c r="J92" s="202">
        <v>17.54</v>
      </c>
      <c r="K92" s="202">
        <v>78.510000000000005</v>
      </c>
      <c r="L92" s="202">
        <v>32.619999999999997</v>
      </c>
      <c r="M92" s="202">
        <v>0</v>
      </c>
      <c r="N92" s="202">
        <v>1.19</v>
      </c>
      <c r="O92" s="202">
        <v>1.99</v>
      </c>
      <c r="P92" s="202">
        <v>2.4500000000000002</v>
      </c>
      <c r="Q92" s="202">
        <v>0.69</v>
      </c>
      <c r="R92" s="202">
        <v>5.01</v>
      </c>
      <c r="S92" s="202">
        <v>2.86</v>
      </c>
      <c r="T92" s="202">
        <v>0</v>
      </c>
      <c r="U92" s="202">
        <v>10.84</v>
      </c>
      <c r="V92" s="202">
        <v>0.1</v>
      </c>
      <c r="W92" s="202">
        <v>0.33</v>
      </c>
      <c r="X92" s="202">
        <v>1.48</v>
      </c>
      <c r="Y92" s="202">
        <v>0</v>
      </c>
      <c r="Z92" s="202">
        <v>1.39</v>
      </c>
      <c r="AA92" s="202">
        <v>0</v>
      </c>
      <c r="AB92" s="202">
        <v>0</v>
      </c>
      <c r="AC92" s="202">
        <v>10.23</v>
      </c>
      <c r="AD92" s="202">
        <v>0</v>
      </c>
      <c r="AE92" s="202">
        <v>0</v>
      </c>
      <c r="AF92" s="202">
        <v>0</v>
      </c>
      <c r="AG92" s="202">
        <v>0</v>
      </c>
      <c r="AH92" s="202">
        <v>20.89</v>
      </c>
      <c r="AI92" s="202">
        <v>0</v>
      </c>
      <c r="AJ92" s="202">
        <v>14.46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11.39</v>
      </c>
      <c r="E93" s="202">
        <v>0</v>
      </c>
      <c r="F93" s="202">
        <v>0</v>
      </c>
      <c r="G93" s="202">
        <v>13.66</v>
      </c>
      <c r="H93" s="202">
        <v>0</v>
      </c>
      <c r="I93" s="202">
        <v>5.99</v>
      </c>
      <c r="J93" s="202">
        <v>17.54</v>
      </c>
      <c r="K93" s="202">
        <v>78.510000000000005</v>
      </c>
      <c r="L93" s="202">
        <v>32.619999999999997</v>
      </c>
      <c r="M93" s="202">
        <v>0</v>
      </c>
      <c r="N93" s="202">
        <v>1.19</v>
      </c>
      <c r="O93" s="202">
        <v>1.99</v>
      </c>
      <c r="P93" s="202">
        <v>2.4500000000000002</v>
      </c>
      <c r="Q93" s="202">
        <v>0.69</v>
      </c>
      <c r="R93" s="202">
        <v>5.01</v>
      </c>
      <c r="S93" s="202">
        <v>2.86</v>
      </c>
      <c r="T93" s="202">
        <v>0</v>
      </c>
      <c r="U93" s="202">
        <v>10.84</v>
      </c>
      <c r="V93" s="202">
        <v>0.1</v>
      </c>
      <c r="W93" s="202">
        <v>0.33</v>
      </c>
      <c r="X93" s="202">
        <v>1.48</v>
      </c>
      <c r="Y93" s="202">
        <v>0</v>
      </c>
      <c r="Z93" s="202">
        <v>1.39</v>
      </c>
      <c r="AA93" s="202">
        <v>0</v>
      </c>
      <c r="AB93" s="202">
        <v>0</v>
      </c>
      <c r="AC93" s="202">
        <v>10.23</v>
      </c>
      <c r="AD93" s="202">
        <v>0</v>
      </c>
      <c r="AE93" s="202">
        <v>0</v>
      </c>
      <c r="AF93" s="202">
        <v>0</v>
      </c>
      <c r="AG93" s="202">
        <v>0</v>
      </c>
      <c r="AH93" s="202">
        <v>20.89</v>
      </c>
      <c r="AI93" s="202">
        <v>0</v>
      </c>
      <c r="AJ93" s="202">
        <v>14.46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11.39</v>
      </c>
      <c r="E94" s="202">
        <v>0</v>
      </c>
      <c r="F94" s="202">
        <v>0</v>
      </c>
      <c r="G94" s="202">
        <v>13.66</v>
      </c>
      <c r="H94" s="202">
        <v>0</v>
      </c>
      <c r="I94" s="202">
        <v>5.99</v>
      </c>
      <c r="J94" s="202">
        <v>17.54</v>
      </c>
      <c r="K94" s="202">
        <v>78.510000000000005</v>
      </c>
      <c r="L94" s="202">
        <v>32.619999999999997</v>
      </c>
      <c r="M94" s="202">
        <v>0</v>
      </c>
      <c r="N94" s="202">
        <v>1.19</v>
      </c>
      <c r="O94" s="202">
        <v>1.99</v>
      </c>
      <c r="P94" s="202">
        <v>2.4500000000000002</v>
      </c>
      <c r="Q94" s="202">
        <v>0.69</v>
      </c>
      <c r="R94" s="202">
        <v>5.01</v>
      </c>
      <c r="S94" s="202">
        <v>2.86</v>
      </c>
      <c r="T94" s="202">
        <v>0</v>
      </c>
      <c r="U94" s="202">
        <v>10.84</v>
      </c>
      <c r="V94" s="202">
        <v>0.1</v>
      </c>
      <c r="W94" s="202">
        <v>0.33</v>
      </c>
      <c r="X94" s="202">
        <v>1.48</v>
      </c>
      <c r="Y94" s="202">
        <v>0</v>
      </c>
      <c r="Z94" s="202">
        <v>1.39</v>
      </c>
      <c r="AA94" s="202">
        <v>0</v>
      </c>
      <c r="AB94" s="202">
        <v>0</v>
      </c>
      <c r="AC94" s="202">
        <v>10.23</v>
      </c>
      <c r="AD94" s="202">
        <v>0</v>
      </c>
      <c r="AE94" s="202">
        <v>0</v>
      </c>
      <c r="AF94" s="202">
        <v>0</v>
      </c>
      <c r="AG94" s="202">
        <v>0</v>
      </c>
      <c r="AH94" s="202">
        <v>20.89</v>
      </c>
      <c r="AI94" s="202">
        <v>0</v>
      </c>
      <c r="AJ94" s="202">
        <v>14.46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11.39</v>
      </c>
      <c r="E95" s="202">
        <v>0</v>
      </c>
      <c r="F95" s="202">
        <v>0</v>
      </c>
      <c r="G95" s="202">
        <v>13.66</v>
      </c>
      <c r="H95" s="202">
        <v>0</v>
      </c>
      <c r="I95" s="202">
        <v>5.99</v>
      </c>
      <c r="J95" s="202">
        <v>17.54</v>
      </c>
      <c r="K95" s="202">
        <v>78.510000000000005</v>
      </c>
      <c r="L95" s="202">
        <v>32.619999999999997</v>
      </c>
      <c r="M95" s="202">
        <v>0</v>
      </c>
      <c r="N95" s="202">
        <v>1.19</v>
      </c>
      <c r="O95" s="202">
        <v>1.99</v>
      </c>
      <c r="P95" s="202">
        <v>2.4500000000000002</v>
      </c>
      <c r="Q95" s="202">
        <v>0.69</v>
      </c>
      <c r="R95" s="202">
        <v>5.01</v>
      </c>
      <c r="S95" s="202">
        <v>2.86</v>
      </c>
      <c r="T95" s="202">
        <v>0</v>
      </c>
      <c r="U95" s="202">
        <v>10.84</v>
      </c>
      <c r="V95" s="202">
        <v>0.1</v>
      </c>
      <c r="W95" s="202">
        <v>0.33</v>
      </c>
      <c r="X95" s="202">
        <v>1.48</v>
      </c>
      <c r="Y95" s="202">
        <v>0</v>
      </c>
      <c r="Z95" s="202">
        <v>1.39</v>
      </c>
      <c r="AA95" s="202">
        <v>7.82</v>
      </c>
      <c r="AB95" s="202">
        <v>0</v>
      </c>
      <c r="AC95" s="202">
        <v>10.23</v>
      </c>
      <c r="AD95" s="202">
        <v>0</v>
      </c>
      <c r="AE95" s="202">
        <v>0</v>
      </c>
      <c r="AF95" s="202">
        <v>0</v>
      </c>
      <c r="AG95" s="202">
        <v>0</v>
      </c>
      <c r="AH95" s="202">
        <v>20.89</v>
      </c>
      <c r="AI95" s="202">
        <v>0</v>
      </c>
      <c r="AJ95" s="202">
        <v>14.46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11.44</v>
      </c>
      <c r="E96" s="202">
        <v>0</v>
      </c>
      <c r="F96" s="202">
        <v>0</v>
      </c>
      <c r="G96" s="202">
        <v>13.66</v>
      </c>
      <c r="H96" s="202">
        <v>0</v>
      </c>
      <c r="I96" s="202">
        <v>5.99</v>
      </c>
      <c r="J96" s="202">
        <v>17.54</v>
      </c>
      <c r="K96" s="202">
        <v>78.510000000000005</v>
      </c>
      <c r="L96" s="202">
        <v>32.619999999999997</v>
      </c>
      <c r="M96" s="202">
        <v>0</v>
      </c>
      <c r="N96" s="202">
        <v>1.19</v>
      </c>
      <c r="O96" s="202">
        <v>1.99</v>
      </c>
      <c r="P96" s="202">
        <v>2.4500000000000002</v>
      </c>
      <c r="Q96" s="202">
        <v>0.69</v>
      </c>
      <c r="R96" s="202">
        <v>5.01</v>
      </c>
      <c r="S96" s="202">
        <v>2.86</v>
      </c>
      <c r="T96" s="202">
        <v>0</v>
      </c>
      <c r="U96" s="202">
        <v>10.84</v>
      </c>
      <c r="V96" s="202">
        <v>0.1</v>
      </c>
      <c r="W96" s="202">
        <v>0.33</v>
      </c>
      <c r="X96" s="202">
        <v>1.48</v>
      </c>
      <c r="Y96" s="202">
        <v>0</v>
      </c>
      <c r="Z96" s="202">
        <v>1.39</v>
      </c>
      <c r="AA96" s="202">
        <v>7.82</v>
      </c>
      <c r="AB96" s="202">
        <v>0</v>
      </c>
      <c r="AC96" s="202">
        <v>10.23</v>
      </c>
      <c r="AD96" s="202">
        <v>0</v>
      </c>
      <c r="AE96" s="202">
        <v>0</v>
      </c>
      <c r="AF96" s="202">
        <v>0</v>
      </c>
      <c r="AG96" s="202">
        <v>0</v>
      </c>
      <c r="AH96" s="202">
        <v>20.89</v>
      </c>
      <c r="AI96" s="202">
        <v>0</v>
      </c>
      <c r="AJ96" s="202">
        <v>14.46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11.44</v>
      </c>
      <c r="E97" s="202">
        <v>0</v>
      </c>
      <c r="F97" s="202">
        <v>0</v>
      </c>
      <c r="G97" s="202">
        <v>13.66</v>
      </c>
      <c r="H97" s="202">
        <v>0</v>
      </c>
      <c r="I97" s="202">
        <v>5.99</v>
      </c>
      <c r="J97" s="202">
        <v>17.54</v>
      </c>
      <c r="K97" s="202">
        <v>78.510000000000005</v>
      </c>
      <c r="L97" s="202">
        <v>32.619999999999997</v>
      </c>
      <c r="M97" s="202">
        <v>0</v>
      </c>
      <c r="N97" s="202">
        <v>1.19</v>
      </c>
      <c r="O97" s="202">
        <v>1.99</v>
      </c>
      <c r="P97" s="202">
        <v>2.4500000000000002</v>
      </c>
      <c r="Q97" s="202">
        <v>0.69</v>
      </c>
      <c r="R97" s="202">
        <v>5.01</v>
      </c>
      <c r="S97" s="202">
        <v>2.86</v>
      </c>
      <c r="T97" s="202">
        <v>0</v>
      </c>
      <c r="U97" s="202">
        <v>10.84</v>
      </c>
      <c r="V97" s="202">
        <v>2.2400000000000002</v>
      </c>
      <c r="W97" s="202">
        <v>0.33</v>
      </c>
      <c r="X97" s="202">
        <v>1.48</v>
      </c>
      <c r="Y97" s="202">
        <v>0</v>
      </c>
      <c r="Z97" s="202">
        <v>19.13</v>
      </c>
      <c r="AA97" s="202">
        <v>7.82</v>
      </c>
      <c r="AB97" s="202">
        <v>0</v>
      </c>
      <c r="AC97" s="202">
        <v>10.23</v>
      </c>
      <c r="AD97" s="202">
        <v>0</v>
      </c>
      <c r="AE97" s="202">
        <v>0</v>
      </c>
      <c r="AF97" s="202">
        <v>0</v>
      </c>
      <c r="AG97" s="202">
        <v>0</v>
      </c>
      <c r="AH97" s="202">
        <v>20.89</v>
      </c>
      <c r="AI97" s="202">
        <v>0</v>
      </c>
      <c r="AJ97" s="202">
        <v>14.46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11.44</v>
      </c>
      <c r="E98" s="202">
        <v>0</v>
      </c>
      <c r="F98" s="202">
        <v>0</v>
      </c>
      <c r="G98" s="202">
        <v>13.66</v>
      </c>
      <c r="H98" s="202">
        <v>0</v>
      </c>
      <c r="I98" s="202">
        <v>5.99</v>
      </c>
      <c r="J98" s="202">
        <v>17.54</v>
      </c>
      <c r="K98" s="202">
        <v>78.510000000000005</v>
      </c>
      <c r="L98" s="202">
        <v>32.619999999999997</v>
      </c>
      <c r="M98" s="202">
        <v>0</v>
      </c>
      <c r="N98" s="202">
        <v>1.19</v>
      </c>
      <c r="O98" s="202">
        <v>1.99</v>
      </c>
      <c r="P98" s="202">
        <v>2.4500000000000002</v>
      </c>
      <c r="Q98" s="202">
        <v>0.69</v>
      </c>
      <c r="R98" s="202">
        <v>5.01</v>
      </c>
      <c r="S98" s="202">
        <v>2.86</v>
      </c>
      <c r="T98" s="202">
        <v>0</v>
      </c>
      <c r="U98" s="202">
        <v>10.84</v>
      </c>
      <c r="V98" s="202">
        <v>2.2400000000000002</v>
      </c>
      <c r="W98" s="202">
        <v>0.33</v>
      </c>
      <c r="X98" s="202">
        <v>1.48</v>
      </c>
      <c r="Y98" s="202">
        <v>0</v>
      </c>
      <c r="Z98" s="202">
        <v>19.13</v>
      </c>
      <c r="AA98" s="202">
        <v>7.82</v>
      </c>
      <c r="AB98" s="202">
        <v>0</v>
      </c>
      <c r="AC98" s="202">
        <v>10.23</v>
      </c>
      <c r="AD98" s="202">
        <v>0</v>
      </c>
      <c r="AE98" s="202">
        <v>0</v>
      </c>
      <c r="AF98" s="202">
        <v>0</v>
      </c>
      <c r="AG98" s="202">
        <v>0</v>
      </c>
      <c r="AH98" s="202">
        <v>20.89</v>
      </c>
      <c r="AI98" s="202">
        <v>0</v>
      </c>
      <c r="AJ98" s="202">
        <v>14.46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0.27064250000000001</v>
      </c>
      <c r="E99">
        <f t="shared" si="0"/>
        <v>0</v>
      </c>
      <c r="F99">
        <f t="shared" si="0"/>
        <v>0</v>
      </c>
      <c r="G99">
        <f t="shared" si="0"/>
        <v>0.33496500000000046</v>
      </c>
      <c r="H99">
        <f t="shared" si="0"/>
        <v>0</v>
      </c>
      <c r="I99">
        <f t="shared" si="0"/>
        <v>0.14376000000000017</v>
      </c>
      <c r="J99">
        <f t="shared" si="0"/>
        <v>0.42095999999999945</v>
      </c>
      <c r="K99">
        <f t="shared" si="0"/>
        <v>1.3205399999999992</v>
      </c>
      <c r="L99">
        <f t="shared" si="0"/>
        <v>0.49171499999999974</v>
      </c>
      <c r="M99">
        <f t="shared" si="0"/>
        <v>0</v>
      </c>
      <c r="N99">
        <f t="shared" si="0"/>
        <v>2.8737499999999964E-2</v>
      </c>
      <c r="O99">
        <f t="shared" si="0"/>
        <v>4.7760000000000032E-2</v>
      </c>
      <c r="P99">
        <f t="shared" si="0"/>
        <v>5.8879999999999905E-2</v>
      </c>
      <c r="Q99">
        <f t="shared" si="0"/>
        <v>1.1495000000000009E-2</v>
      </c>
      <c r="R99">
        <f t="shared" si="0"/>
        <v>7.8197499999999961E-2</v>
      </c>
      <c r="S99">
        <f t="shared" si="0"/>
        <v>4.4652500000000012E-2</v>
      </c>
      <c r="T99">
        <f t="shared" si="0"/>
        <v>0</v>
      </c>
      <c r="U99">
        <f t="shared" si="0"/>
        <v>0.28692749999999978</v>
      </c>
      <c r="V99">
        <f t="shared" si="0"/>
        <v>3.1502499999999982E-2</v>
      </c>
      <c r="W99">
        <f t="shared" si="0"/>
        <v>4.5562500000000145E-2</v>
      </c>
      <c r="X99">
        <f t="shared" si="0"/>
        <v>0.22385250000000034</v>
      </c>
      <c r="Y99">
        <f t="shared" si="0"/>
        <v>0</v>
      </c>
      <c r="Z99">
        <f t="shared" si="0"/>
        <v>0.23018749999999991</v>
      </c>
      <c r="AA99">
        <f t="shared" si="0"/>
        <v>0.1155175</v>
      </c>
      <c r="AB99">
        <f t="shared" si="0"/>
        <v>0</v>
      </c>
      <c r="AC99">
        <f t="shared" si="0"/>
        <v>0.24902000000000038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0.50136000000000103</v>
      </c>
      <c r="AI99">
        <f t="shared" si="0"/>
        <v>0</v>
      </c>
      <c r="AJ99">
        <f t="shared" si="0"/>
        <v>0.34704000000000046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4.2552000000000056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7.88</v>
      </c>
      <c r="AI3" s="202">
        <v>0</v>
      </c>
      <c r="AJ3" s="202">
        <v>5.45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7.88</v>
      </c>
      <c r="AI4" s="202">
        <v>0</v>
      </c>
      <c r="AJ4" s="202">
        <v>5.45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7.88</v>
      </c>
      <c r="AI5" s="202">
        <v>0</v>
      </c>
      <c r="AJ5" s="202">
        <v>5.45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7.88</v>
      </c>
      <c r="AI6" s="202">
        <v>0</v>
      </c>
      <c r="AJ6" s="202">
        <v>5.45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7.88</v>
      </c>
      <c r="AI7" s="202">
        <v>0</v>
      </c>
      <c r="AJ7" s="202">
        <v>5.45</v>
      </c>
      <c r="AK7" s="202">
        <v>5.84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7.88</v>
      </c>
      <c r="AI8" s="202">
        <v>0</v>
      </c>
      <c r="AJ8" s="202">
        <v>5.45</v>
      </c>
      <c r="AK8" s="202">
        <v>5.84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7.88</v>
      </c>
      <c r="AI9" s="202">
        <v>0</v>
      </c>
      <c r="AJ9" s="202">
        <v>5.45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7.88</v>
      </c>
      <c r="AI10" s="202">
        <v>0</v>
      </c>
      <c r="AJ10" s="202">
        <v>5.45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7.88</v>
      </c>
      <c r="AI11" s="202">
        <v>0</v>
      </c>
      <c r="AJ11" s="202">
        <v>5.45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7.88</v>
      </c>
      <c r="AI12" s="202">
        <v>0</v>
      </c>
      <c r="AJ12" s="202">
        <v>5.45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7.88</v>
      </c>
      <c r="AI13" s="202">
        <v>0</v>
      </c>
      <c r="AJ13" s="202">
        <v>5.45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7.88</v>
      </c>
      <c r="AI14" s="202">
        <v>0</v>
      </c>
      <c r="AJ14" s="202">
        <v>5.45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7.88</v>
      </c>
      <c r="AI15" s="202">
        <v>0</v>
      </c>
      <c r="AJ15" s="202">
        <v>5.45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7.88</v>
      </c>
      <c r="AI16" s="202">
        <v>0</v>
      </c>
      <c r="AJ16" s="202">
        <v>5.45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7.88</v>
      </c>
      <c r="AI17" s="202">
        <v>0</v>
      </c>
      <c r="AJ17" s="202">
        <v>5.45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7.88</v>
      </c>
      <c r="AI18" s="202">
        <v>0</v>
      </c>
      <c r="AJ18" s="202">
        <v>5.45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7.88</v>
      </c>
      <c r="AI19" s="202">
        <v>0</v>
      </c>
      <c r="AJ19" s="202">
        <v>5.45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7.88</v>
      </c>
      <c r="AI20" s="202">
        <v>0</v>
      </c>
      <c r="AJ20" s="202">
        <v>5.45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7.88</v>
      </c>
      <c r="AI21" s="202">
        <v>0</v>
      </c>
      <c r="AJ21" s="202">
        <v>5.45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7.88</v>
      </c>
      <c r="AI22" s="202">
        <v>0</v>
      </c>
      <c r="AJ22" s="202">
        <v>5.45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7.88</v>
      </c>
      <c r="AI23" s="202">
        <v>0</v>
      </c>
      <c r="AJ23" s="202">
        <v>5.45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7.88</v>
      </c>
      <c r="AI24" s="202">
        <v>0</v>
      </c>
      <c r="AJ24" s="202">
        <v>5.45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7.88</v>
      </c>
      <c r="AI25" s="202">
        <v>0</v>
      </c>
      <c r="AJ25" s="202">
        <v>5.45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7.88</v>
      </c>
      <c r="AI26" s="202">
        <v>0</v>
      </c>
      <c r="AJ26" s="202">
        <v>5.45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7.88</v>
      </c>
      <c r="AI27" s="202">
        <v>0</v>
      </c>
      <c r="AJ27" s="202">
        <v>5.45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7.88</v>
      </c>
      <c r="AI28" s="202">
        <v>0</v>
      </c>
      <c r="AJ28" s="202">
        <v>5.45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7.88</v>
      </c>
      <c r="AI29" s="202">
        <v>0</v>
      </c>
      <c r="AJ29" s="202">
        <v>5.45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7.88</v>
      </c>
      <c r="AI30" s="202">
        <v>0</v>
      </c>
      <c r="AJ30" s="202">
        <v>5.45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7.88</v>
      </c>
      <c r="AI31" s="202">
        <v>0</v>
      </c>
      <c r="AJ31" s="202">
        <v>5.45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7.88</v>
      </c>
      <c r="AI32" s="202">
        <v>0</v>
      </c>
      <c r="AJ32" s="202">
        <v>5.45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7.88</v>
      </c>
      <c r="AI33" s="202">
        <v>0</v>
      </c>
      <c r="AJ33" s="202">
        <v>5.45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7.88</v>
      </c>
      <c r="AI34" s="202">
        <v>0</v>
      </c>
      <c r="AJ34" s="202">
        <v>5.45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7.88</v>
      </c>
      <c r="AI35" s="202">
        <v>0</v>
      </c>
      <c r="AJ35" s="202">
        <v>5.45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7.88</v>
      </c>
      <c r="AI36" s="202">
        <v>0</v>
      </c>
      <c r="AJ36" s="202">
        <v>5.45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7.88</v>
      </c>
      <c r="AI37" s="202">
        <v>0</v>
      </c>
      <c r="AJ37" s="202">
        <v>5.45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7.88</v>
      </c>
      <c r="AI38" s="202">
        <v>0</v>
      </c>
      <c r="AJ38" s="202">
        <v>5.45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7.88</v>
      </c>
      <c r="AI39" s="202">
        <v>0</v>
      </c>
      <c r="AJ39" s="202">
        <v>5.45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7.88</v>
      </c>
      <c r="AI40" s="202">
        <v>0</v>
      </c>
      <c r="AJ40" s="202">
        <v>5.45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7.88</v>
      </c>
      <c r="AI41" s="202">
        <v>0</v>
      </c>
      <c r="AJ41" s="202">
        <v>5.45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7.88</v>
      </c>
      <c r="AI42" s="202">
        <v>0</v>
      </c>
      <c r="AJ42" s="202">
        <v>5.45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7.88</v>
      </c>
      <c r="AI43" s="202">
        <v>0</v>
      </c>
      <c r="AJ43" s="202">
        <v>5.45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7.88</v>
      </c>
      <c r="AI44" s="202">
        <v>0</v>
      </c>
      <c r="AJ44" s="202">
        <v>5.45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7.88</v>
      </c>
      <c r="AI45" s="202">
        <v>0</v>
      </c>
      <c r="AJ45" s="202">
        <v>5.45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7.88</v>
      </c>
      <c r="AI46" s="202">
        <v>0</v>
      </c>
      <c r="AJ46" s="202">
        <v>5.45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7.88</v>
      </c>
      <c r="AI47" s="202">
        <v>0</v>
      </c>
      <c r="AJ47" s="202">
        <v>5.45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7.88</v>
      </c>
      <c r="AI48" s="202">
        <v>0</v>
      </c>
      <c r="AJ48" s="202">
        <v>5.45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7.88</v>
      </c>
      <c r="AI49" s="202">
        <v>0</v>
      </c>
      <c r="AJ49" s="202">
        <v>5.45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7.88</v>
      </c>
      <c r="AI50" s="202">
        <v>0</v>
      </c>
      <c r="AJ50" s="202">
        <v>5.45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7.88</v>
      </c>
      <c r="AI51" s="202">
        <v>0</v>
      </c>
      <c r="AJ51" s="202">
        <v>5.45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7.88</v>
      </c>
      <c r="AI52" s="202">
        <v>0</v>
      </c>
      <c r="AJ52" s="202">
        <v>5.45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7.88</v>
      </c>
      <c r="AI53" s="202">
        <v>0</v>
      </c>
      <c r="AJ53" s="202">
        <v>5.45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7.88</v>
      </c>
      <c r="AI54" s="202">
        <v>0</v>
      </c>
      <c r="AJ54" s="202">
        <v>5.45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7.88</v>
      </c>
      <c r="AI55" s="202">
        <v>0</v>
      </c>
      <c r="AJ55" s="202">
        <v>5.45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7.88</v>
      </c>
      <c r="AI56" s="202">
        <v>0</v>
      </c>
      <c r="AJ56" s="202">
        <v>5.45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7.88</v>
      </c>
      <c r="AI57" s="202">
        <v>0</v>
      </c>
      <c r="AJ57" s="202">
        <v>5.45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7.88</v>
      </c>
      <c r="AI58" s="202">
        <v>0</v>
      </c>
      <c r="AJ58" s="202">
        <v>5.45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7.88</v>
      </c>
      <c r="AI59" s="202">
        <v>0</v>
      </c>
      <c r="AJ59" s="202">
        <v>5.45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7.88</v>
      </c>
      <c r="AI60" s="202">
        <v>0</v>
      </c>
      <c r="AJ60" s="202">
        <v>5.45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7.88</v>
      </c>
      <c r="AI61" s="202">
        <v>0</v>
      </c>
      <c r="AJ61" s="202">
        <v>5.45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7.88</v>
      </c>
      <c r="AI62" s="202">
        <v>0</v>
      </c>
      <c r="AJ62" s="202">
        <v>5.45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7.88</v>
      </c>
      <c r="AI63" s="202">
        <v>0</v>
      </c>
      <c r="AJ63" s="202">
        <v>5.45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7.88</v>
      </c>
      <c r="AI64" s="202">
        <v>0</v>
      </c>
      <c r="AJ64" s="202">
        <v>5.45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7.88</v>
      </c>
      <c r="AI65" s="202">
        <v>0</v>
      </c>
      <c r="AJ65" s="202">
        <v>5.45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7.88</v>
      </c>
      <c r="AI66" s="202">
        <v>0</v>
      </c>
      <c r="AJ66" s="202">
        <v>5.45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7.88</v>
      </c>
      <c r="AI67" s="202">
        <v>0</v>
      </c>
      <c r="AJ67" s="202">
        <v>5.45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7.88</v>
      </c>
      <c r="AI68" s="202">
        <v>0</v>
      </c>
      <c r="AJ68" s="202">
        <v>5.45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7.88</v>
      </c>
      <c r="AI69" s="202">
        <v>0</v>
      </c>
      <c r="AJ69" s="202">
        <v>5.45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7.88</v>
      </c>
      <c r="AI70" s="202">
        <v>0</v>
      </c>
      <c r="AJ70" s="202">
        <v>5.45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7.88</v>
      </c>
      <c r="AI71" s="202">
        <v>0</v>
      </c>
      <c r="AJ71" s="202">
        <v>5.45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7.88</v>
      </c>
      <c r="AI72" s="202">
        <v>0</v>
      </c>
      <c r="AJ72" s="202">
        <v>5.45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7.88</v>
      </c>
      <c r="AI73" s="202">
        <v>0</v>
      </c>
      <c r="AJ73" s="202">
        <v>5.45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7.88</v>
      </c>
      <c r="AI74" s="202">
        <v>0</v>
      </c>
      <c r="AJ74" s="202">
        <v>5.45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7.88</v>
      </c>
      <c r="AI75" s="202">
        <v>0</v>
      </c>
      <c r="AJ75" s="202">
        <v>5.45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7.88</v>
      </c>
      <c r="AI76" s="202">
        <v>0</v>
      </c>
      <c r="AJ76" s="202">
        <v>5.45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7.88</v>
      </c>
      <c r="AI77" s="202">
        <v>0</v>
      </c>
      <c r="AJ77" s="202">
        <v>5.45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7.88</v>
      </c>
      <c r="AI78" s="202">
        <v>0</v>
      </c>
      <c r="AJ78" s="202">
        <v>5.45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7.88</v>
      </c>
      <c r="AI79" s="202">
        <v>0</v>
      </c>
      <c r="AJ79" s="202">
        <v>5.45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7.88</v>
      </c>
      <c r="AI80" s="202">
        <v>0</v>
      </c>
      <c r="AJ80" s="202">
        <v>5.45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7.88</v>
      </c>
      <c r="AI81" s="202">
        <v>0</v>
      </c>
      <c r="AJ81" s="202">
        <v>5.45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7.88</v>
      </c>
      <c r="AI82" s="202">
        <v>0</v>
      </c>
      <c r="AJ82" s="202">
        <v>5.45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7.88</v>
      </c>
      <c r="AI83" s="202">
        <v>0</v>
      </c>
      <c r="AJ83" s="202">
        <v>5.45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7.88</v>
      </c>
      <c r="AI84" s="202">
        <v>0</v>
      </c>
      <c r="AJ84" s="202">
        <v>5.45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7.88</v>
      </c>
      <c r="AI85" s="202">
        <v>0</v>
      </c>
      <c r="AJ85" s="202">
        <v>5.45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7.88</v>
      </c>
      <c r="AI86" s="202">
        <v>0</v>
      </c>
      <c r="AJ86" s="202">
        <v>5.45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7.88</v>
      </c>
      <c r="AI87" s="202">
        <v>0</v>
      </c>
      <c r="AJ87" s="202">
        <v>5.45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7.88</v>
      </c>
      <c r="AI88" s="202">
        <v>0</v>
      </c>
      <c r="AJ88" s="202">
        <v>5.45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7.88</v>
      </c>
      <c r="AI89" s="202">
        <v>0</v>
      </c>
      <c r="AJ89" s="202">
        <v>5.45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7.88</v>
      </c>
      <c r="AI90" s="202">
        <v>0</v>
      </c>
      <c r="AJ90" s="202">
        <v>5.45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7.88</v>
      </c>
      <c r="AI91" s="202">
        <v>0</v>
      </c>
      <c r="AJ91" s="202">
        <v>5.45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7.88</v>
      </c>
      <c r="AI92" s="202">
        <v>0</v>
      </c>
      <c r="AJ92" s="202">
        <v>5.45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7.88</v>
      </c>
      <c r="AI93" s="202">
        <v>0</v>
      </c>
      <c r="AJ93" s="202">
        <v>5.45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7.88</v>
      </c>
      <c r="AI94" s="202">
        <v>0</v>
      </c>
      <c r="AJ94" s="202">
        <v>5.45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7.88</v>
      </c>
      <c r="AI95" s="202">
        <v>0</v>
      </c>
      <c r="AJ95" s="202">
        <v>5.45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7.88</v>
      </c>
      <c r="AI96" s="202">
        <v>0</v>
      </c>
      <c r="AJ96" s="202">
        <v>5.45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7.88</v>
      </c>
      <c r="AI97" s="202">
        <v>0</v>
      </c>
      <c r="AJ97" s="202">
        <v>5.45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7.88</v>
      </c>
      <c r="AI98" s="202">
        <v>0</v>
      </c>
      <c r="AJ98" s="202">
        <v>5.45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0.18911999999999993</v>
      </c>
      <c r="AI99">
        <f t="shared" si="0"/>
        <v>0</v>
      </c>
      <c r="AJ99">
        <f t="shared" si="0"/>
        <v>0.13079999999999983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0.43115999999999977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2.23</v>
      </c>
      <c r="AD3" s="202">
        <v>0</v>
      </c>
      <c r="AE3" s="202">
        <v>0</v>
      </c>
      <c r="AF3" s="202">
        <v>0</v>
      </c>
      <c r="AG3" s="202">
        <v>0</v>
      </c>
      <c r="AH3" s="202">
        <v>39.04</v>
      </c>
      <c r="AI3" s="202">
        <v>0</v>
      </c>
      <c r="AJ3" s="202">
        <v>27.03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2.23</v>
      </c>
      <c r="AD4" s="202">
        <v>0</v>
      </c>
      <c r="AE4" s="202">
        <v>0</v>
      </c>
      <c r="AF4" s="202">
        <v>0</v>
      </c>
      <c r="AG4" s="202">
        <v>0</v>
      </c>
      <c r="AH4" s="202">
        <v>39.04</v>
      </c>
      <c r="AI4" s="202">
        <v>0</v>
      </c>
      <c r="AJ4" s="202">
        <v>27.03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2.23</v>
      </c>
      <c r="AD5" s="202">
        <v>0</v>
      </c>
      <c r="AE5" s="202">
        <v>0</v>
      </c>
      <c r="AF5" s="202">
        <v>0</v>
      </c>
      <c r="AG5" s="202">
        <v>0</v>
      </c>
      <c r="AH5" s="202">
        <v>39.04</v>
      </c>
      <c r="AI5" s="202">
        <v>0</v>
      </c>
      <c r="AJ5" s="202">
        <v>27.03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2.23</v>
      </c>
      <c r="AD6" s="202">
        <v>0</v>
      </c>
      <c r="AE6" s="202">
        <v>0</v>
      </c>
      <c r="AF6" s="202">
        <v>0</v>
      </c>
      <c r="AG6" s="202">
        <v>0</v>
      </c>
      <c r="AH6" s="202">
        <v>39.04</v>
      </c>
      <c r="AI6" s="202">
        <v>0</v>
      </c>
      <c r="AJ6" s="202">
        <v>27.03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2.23</v>
      </c>
      <c r="AD7" s="202">
        <v>0</v>
      </c>
      <c r="AE7" s="202">
        <v>0</v>
      </c>
      <c r="AF7" s="202">
        <v>0</v>
      </c>
      <c r="AG7" s="202">
        <v>0</v>
      </c>
      <c r="AH7" s="202">
        <v>39.04</v>
      </c>
      <c r="AI7" s="202">
        <v>0</v>
      </c>
      <c r="AJ7" s="202">
        <v>27.03</v>
      </c>
      <c r="AK7" s="202">
        <v>23.35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2.23</v>
      </c>
      <c r="AD8" s="202">
        <v>0</v>
      </c>
      <c r="AE8" s="202">
        <v>0</v>
      </c>
      <c r="AF8" s="202">
        <v>0</v>
      </c>
      <c r="AG8" s="202">
        <v>0</v>
      </c>
      <c r="AH8" s="202">
        <v>39.04</v>
      </c>
      <c r="AI8" s="202">
        <v>0</v>
      </c>
      <c r="AJ8" s="202">
        <v>27.03</v>
      </c>
      <c r="AK8" s="202">
        <v>23.35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2.23</v>
      </c>
      <c r="AD9" s="202">
        <v>0</v>
      </c>
      <c r="AE9" s="202">
        <v>0</v>
      </c>
      <c r="AF9" s="202">
        <v>0</v>
      </c>
      <c r="AG9" s="202">
        <v>0</v>
      </c>
      <c r="AH9" s="202">
        <v>39.04</v>
      </c>
      <c r="AI9" s="202">
        <v>0</v>
      </c>
      <c r="AJ9" s="202">
        <v>27.03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2.23</v>
      </c>
      <c r="AD10" s="202">
        <v>0</v>
      </c>
      <c r="AE10" s="202">
        <v>0</v>
      </c>
      <c r="AF10" s="202">
        <v>0</v>
      </c>
      <c r="AG10" s="202">
        <v>0</v>
      </c>
      <c r="AH10" s="202">
        <v>39.04</v>
      </c>
      <c r="AI10" s="202">
        <v>0</v>
      </c>
      <c r="AJ10" s="202">
        <v>27.03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2.23</v>
      </c>
      <c r="AD11" s="202">
        <v>0</v>
      </c>
      <c r="AE11" s="202">
        <v>0</v>
      </c>
      <c r="AF11" s="202">
        <v>0</v>
      </c>
      <c r="AG11" s="202">
        <v>0</v>
      </c>
      <c r="AH11" s="202">
        <v>39.04</v>
      </c>
      <c r="AI11" s="202">
        <v>0</v>
      </c>
      <c r="AJ11" s="202">
        <v>27.03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2.23</v>
      </c>
      <c r="AD12" s="202">
        <v>0</v>
      </c>
      <c r="AE12" s="202">
        <v>0</v>
      </c>
      <c r="AF12" s="202">
        <v>0</v>
      </c>
      <c r="AG12" s="202">
        <v>0</v>
      </c>
      <c r="AH12" s="202">
        <v>39.04</v>
      </c>
      <c r="AI12" s="202">
        <v>0</v>
      </c>
      <c r="AJ12" s="202">
        <v>27.03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2.2799999999999998</v>
      </c>
      <c r="AD13" s="202">
        <v>0</v>
      </c>
      <c r="AE13" s="202">
        <v>0</v>
      </c>
      <c r="AF13" s="202">
        <v>0</v>
      </c>
      <c r="AG13" s="202">
        <v>0</v>
      </c>
      <c r="AH13" s="202">
        <v>39.04</v>
      </c>
      <c r="AI13" s="202">
        <v>0</v>
      </c>
      <c r="AJ13" s="202">
        <v>27.03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2.2799999999999998</v>
      </c>
      <c r="AD14" s="202">
        <v>0</v>
      </c>
      <c r="AE14" s="202">
        <v>0</v>
      </c>
      <c r="AF14" s="202">
        <v>0</v>
      </c>
      <c r="AG14" s="202">
        <v>0</v>
      </c>
      <c r="AH14" s="202">
        <v>39.04</v>
      </c>
      <c r="AI14" s="202">
        <v>0</v>
      </c>
      <c r="AJ14" s="202">
        <v>27.03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2.23</v>
      </c>
      <c r="AD15" s="202">
        <v>0</v>
      </c>
      <c r="AE15" s="202">
        <v>0</v>
      </c>
      <c r="AF15" s="202">
        <v>0</v>
      </c>
      <c r="AG15" s="202">
        <v>0</v>
      </c>
      <c r="AH15" s="202">
        <v>39.04</v>
      </c>
      <c r="AI15" s="202">
        <v>0</v>
      </c>
      <c r="AJ15" s="202">
        <v>27.03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2.23</v>
      </c>
      <c r="AD16" s="202">
        <v>0</v>
      </c>
      <c r="AE16" s="202">
        <v>0</v>
      </c>
      <c r="AF16" s="202">
        <v>0</v>
      </c>
      <c r="AG16" s="202">
        <v>0</v>
      </c>
      <c r="AH16" s="202">
        <v>39.04</v>
      </c>
      <c r="AI16" s="202">
        <v>0</v>
      </c>
      <c r="AJ16" s="202">
        <v>27.03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2.23</v>
      </c>
      <c r="AD17" s="202">
        <v>0</v>
      </c>
      <c r="AE17" s="202">
        <v>0</v>
      </c>
      <c r="AF17" s="202">
        <v>0</v>
      </c>
      <c r="AG17" s="202">
        <v>0</v>
      </c>
      <c r="AH17" s="202">
        <v>39.04</v>
      </c>
      <c r="AI17" s="202">
        <v>0</v>
      </c>
      <c r="AJ17" s="202">
        <v>27.03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2.23</v>
      </c>
      <c r="AD18" s="202">
        <v>0</v>
      </c>
      <c r="AE18" s="202">
        <v>0</v>
      </c>
      <c r="AF18" s="202">
        <v>0</v>
      </c>
      <c r="AG18" s="202">
        <v>0</v>
      </c>
      <c r="AH18" s="202">
        <v>39.04</v>
      </c>
      <c r="AI18" s="202">
        <v>0</v>
      </c>
      <c r="AJ18" s="202">
        <v>27.03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2.23</v>
      </c>
      <c r="AD19" s="202">
        <v>0</v>
      </c>
      <c r="AE19" s="202">
        <v>0</v>
      </c>
      <c r="AF19" s="202">
        <v>0</v>
      </c>
      <c r="AG19" s="202">
        <v>0</v>
      </c>
      <c r="AH19" s="202">
        <v>39.04</v>
      </c>
      <c r="AI19" s="202">
        <v>0</v>
      </c>
      <c r="AJ19" s="202">
        <v>27.03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2.23</v>
      </c>
      <c r="AD20" s="202">
        <v>0</v>
      </c>
      <c r="AE20" s="202">
        <v>0</v>
      </c>
      <c r="AF20" s="202">
        <v>0</v>
      </c>
      <c r="AG20" s="202">
        <v>0</v>
      </c>
      <c r="AH20" s="202">
        <v>39.04</v>
      </c>
      <c r="AI20" s="202">
        <v>0</v>
      </c>
      <c r="AJ20" s="202">
        <v>27.03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2.23</v>
      </c>
      <c r="AD21" s="202">
        <v>0</v>
      </c>
      <c r="AE21" s="202">
        <v>0</v>
      </c>
      <c r="AF21" s="202">
        <v>0</v>
      </c>
      <c r="AG21" s="202">
        <v>0</v>
      </c>
      <c r="AH21" s="202">
        <v>39.04</v>
      </c>
      <c r="AI21" s="202">
        <v>0</v>
      </c>
      <c r="AJ21" s="202">
        <v>27.03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2.23</v>
      </c>
      <c r="AD22" s="202">
        <v>0</v>
      </c>
      <c r="AE22" s="202">
        <v>0</v>
      </c>
      <c r="AF22" s="202">
        <v>0</v>
      </c>
      <c r="AG22" s="202">
        <v>0</v>
      </c>
      <c r="AH22" s="202">
        <v>39.04</v>
      </c>
      <c r="AI22" s="202">
        <v>0</v>
      </c>
      <c r="AJ22" s="202">
        <v>27.03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2.23</v>
      </c>
      <c r="AD23" s="202">
        <v>0</v>
      </c>
      <c r="AE23" s="202">
        <v>0</v>
      </c>
      <c r="AF23" s="202">
        <v>0</v>
      </c>
      <c r="AG23" s="202">
        <v>0</v>
      </c>
      <c r="AH23" s="202">
        <v>39.04</v>
      </c>
      <c r="AI23" s="202">
        <v>0</v>
      </c>
      <c r="AJ23" s="202">
        <v>27.03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2.23</v>
      </c>
      <c r="AD24" s="202">
        <v>0</v>
      </c>
      <c r="AE24" s="202">
        <v>0</v>
      </c>
      <c r="AF24" s="202">
        <v>0</v>
      </c>
      <c r="AG24" s="202">
        <v>0</v>
      </c>
      <c r="AH24" s="202">
        <v>39.04</v>
      </c>
      <c r="AI24" s="202">
        <v>0</v>
      </c>
      <c r="AJ24" s="202">
        <v>27.03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2.23</v>
      </c>
      <c r="AD25" s="202">
        <v>0</v>
      </c>
      <c r="AE25" s="202">
        <v>0</v>
      </c>
      <c r="AF25" s="202">
        <v>0</v>
      </c>
      <c r="AG25" s="202">
        <v>0</v>
      </c>
      <c r="AH25" s="202">
        <v>39.04</v>
      </c>
      <c r="AI25" s="202">
        <v>0</v>
      </c>
      <c r="AJ25" s="202">
        <v>27.03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2.23</v>
      </c>
      <c r="AD26" s="202">
        <v>0</v>
      </c>
      <c r="AE26" s="202">
        <v>0</v>
      </c>
      <c r="AF26" s="202">
        <v>0</v>
      </c>
      <c r="AG26" s="202">
        <v>0</v>
      </c>
      <c r="AH26" s="202">
        <v>39.04</v>
      </c>
      <c r="AI26" s="202">
        <v>0</v>
      </c>
      <c r="AJ26" s="202">
        <v>27.03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2.23</v>
      </c>
      <c r="AD27" s="202">
        <v>0</v>
      </c>
      <c r="AE27" s="202">
        <v>0</v>
      </c>
      <c r="AF27" s="202">
        <v>0</v>
      </c>
      <c r="AG27" s="202">
        <v>0</v>
      </c>
      <c r="AH27" s="202">
        <v>39.04</v>
      </c>
      <c r="AI27" s="202">
        <v>0</v>
      </c>
      <c r="AJ27" s="202">
        <v>27.03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2.23</v>
      </c>
      <c r="AD28" s="202">
        <v>0</v>
      </c>
      <c r="AE28" s="202">
        <v>0</v>
      </c>
      <c r="AF28" s="202">
        <v>0</v>
      </c>
      <c r="AG28" s="202">
        <v>0</v>
      </c>
      <c r="AH28" s="202">
        <v>39.04</v>
      </c>
      <c r="AI28" s="202">
        <v>0</v>
      </c>
      <c r="AJ28" s="202">
        <v>27.03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2.23</v>
      </c>
      <c r="AD29" s="202">
        <v>0</v>
      </c>
      <c r="AE29" s="202">
        <v>0</v>
      </c>
      <c r="AF29" s="202">
        <v>0</v>
      </c>
      <c r="AG29" s="202">
        <v>0</v>
      </c>
      <c r="AH29" s="202">
        <v>39.04</v>
      </c>
      <c r="AI29" s="202">
        <v>0</v>
      </c>
      <c r="AJ29" s="202">
        <v>27.03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2.23</v>
      </c>
      <c r="AD30" s="202">
        <v>0</v>
      </c>
      <c r="AE30" s="202">
        <v>0</v>
      </c>
      <c r="AF30" s="202">
        <v>0</v>
      </c>
      <c r="AG30" s="202">
        <v>0</v>
      </c>
      <c r="AH30" s="202">
        <v>39.04</v>
      </c>
      <c r="AI30" s="202">
        <v>0</v>
      </c>
      <c r="AJ30" s="202">
        <v>27.03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2.23</v>
      </c>
      <c r="AD31" s="202">
        <v>0</v>
      </c>
      <c r="AE31" s="202">
        <v>0</v>
      </c>
      <c r="AF31" s="202">
        <v>0</v>
      </c>
      <c r="AG31" s="202">
        <v>0</v>
      </c>
      <c r="AH31" s="202">
        <v>39.04</v>
      </c>
      <c r="AI31" s="202">
        <v>0</v>
      </c>
      <c r="AJ31" s="202">
        <v>27.03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2.23</v>
      </c>
      <c r="AD32" s="202">
        <v>0</v>
      </c>
      <c r="AE32" s="202">
        <v>0</v>
      </c>
      <c r="AF32" s="202">
        <v>0</v>
      </c>
      <c r="AG32" s="202">
        <v>0</v>
      </c>
      <c r="AH32" s="202">
        <v>39.04</v>
      </c>
      <c r="AI32" s="202">
        <v>0</v>
      </c>
      <c r="AJ32" s="202">
        <v>27.03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2.23</v>
      </c>
      <c r="AD33" s="202">
        <v>0</v>
      </c>
      <c r="AE33" s="202">
        <v>0</v>
      </c>
      <c r="AF33" s="202">
        <v>0</v>
      </c>
      <c r="AG33" s="202">
        <v>0</v>
      </c>
      <c r="AH33" s="202">
        <v>39.04</v>
      </c>
      <c r="AI33" s="202">
        <v>0</v>
      </c>
      <c r="AJ33" s="202">
        <v>27.03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2.23</v>
      </c>
      <c r="AD34" s="202">
        <v>0</v>
      </c>
      <c r="AE34" s="202">
        <v>0</v>
      </c>
      <c r="AF34" s="202">
        <v>0</v>
      </c>
      <c r="AG34" s="202">
        <v>0</v>
      </c>
      <c r="AH34" s="202">
        <v>39.04</v>
      </c>
      <c r="AI34" s="202">
        <v>0</v>
      </c>
      <c r="AJ34" s="202">
        <v>27.03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2.23</v>
      </c>
      <c r="AD35" s="202">
        <v>0</v>
      </c>
      <c r="AE35" s="202">
        <v>0</v>
      </c>
      <c r="AF35" s="202">
        <v>0</v>
      </c>
      <c r="AG35" s="202">
        <v>0</v>
      </c>
      <c r="AH35" s="202">
        <v>39.04</v>
      </c>
      <c r="AI35" s="202">
        <v>0</v>
      </c>
      <c r="AJ35" s="202">
        <v>27.03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2.23</v>
      </c>
      <c r="AD36" s="202">
        <v>0</v>
      </c>
      <c r="AE36" s="202">
        <v>0</v>
      </c>
      <c r="AF36" s="202">
        <v>0</v>
      </c>
      <c r="AG36" s="202">
        <v>0</v>
      </c>
      <c r="AH36" s="202">
        <v>39.04</v>
      </c>
      <c r="AI36" s="202">
        <v>0</v>
      </c>
      <c r="AJ36" s="202">
        <v>27.03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2.23</v>
      </c>
      <c r="AD37" s="202">
        <v>0</v>
      </c>
      <c r="AE37" s="202">
        <v>0</v>
      </c>
      <c r="AF37" s="202">
        <v>0</v>
      </c>
      <c r="AG37" s="202">
        <v>0</v>
      </c>
      <c r="AH37" s="202">
        <v>39.04</v>
      </c>
      <c r="AI37" s="202">
        <v>0</v>
      </c>
      <c r="AJ37" s="202">
        <v>27.03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2.23</v>
      </c>
      <c r="AD38" s="202">
        <v>0</v>
      </c>
      <c r="AE38" s="202">
        <v>0</v>
      </c>
      <c r="AF38" s="202">
        <v>0</v>
      </c>
      <c r="AG38" s="202">
        <v>0</v>
      </c>
      <c r="AH38" s="202">
        <v>39.04</v>
      </c>
      <c r="AI38" s="202">
        <v>0</v>
      </c>
      <c r="AJ38" s="202">
        <v>27.03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2.23</v>
      </c>
      <c r="AD39" s="202">
        <v>0</v>
      </c>
      <c r="AE39" s="202">
        <v>0</v>
      </c>
      <c r="AF39" s="202">
        <v>0</v>
      </c>
      <c r="AG39" s="202">
        <v>0</v>
      </c>
      <c r="AH39" s="202">
        <v>39.04</v>
      </c>
      <c r="AI39" s="202">
        <v>0</v>
      </c>
      <c r="AJ39" s="202">
        <v>27.03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2.23</v>
      </c>
      <c r="AD40" s="202">
        <v>0</v>
      </c>
      <c r="AE40" s="202">
        <v>0</v>
      </c>
      <c r="AF40" s="202">
        <v>0</v>
      </c>
      <c r="AG40" s="202">
        <v>0</v>
      </c>
      <c r="AH40" s="202">
        <v>39.04</v>
      </c>
      <c r="AI40" s="202">
        <v>0</v>
      </c>
      <c r="AJ40" s="202">
        <v>27.03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2.23</v>
      </c>
      <c r="AD41" s="202">
        <v>0</v>
      </c>
      <c r="AE41" s="202">
        <v>0</v>
      </c>
      <c r="AF41" s="202">
        <v>0</v>
      </c>
      <c r="AG41" s="202">
        <v>0</v>
      </c>
      <c r="AH41" s="202">
        <v>39.04</v>
      </c>
      <c r="AI41" s="202">
        <v>0</v>
      </c>
      <c r="AJ41" s="202">
        <v>27.03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2.23</v>
      </c>
      <c r="AD42" s="202">
        <v>0</v>
      </c>
      <c r="AE42" s="202">
        <v>0</v>
      </c>
      <c r="AF42" s="202">
        <v>0</v>
      </c>
      <c r="AG42" s="202">
        <v>0</v>
      </c>
      <c r="AH42" s="202">
        <v>39.04</v>
      </c>
      <c r="AI42" s="202">
        <v>0</v>
      </c>
      <c r="AJ42" s="202">
        <v>27.03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2.2799999999999998</v>
      </c>
      <c r="AD43" s="202">
        <v>0</v>
      </c>
      <c r="AE43" s="202">
        <v>0</v>
      </c>
      <c r="AF43" s="202">
        <v>0</v>
      </c>
      <c r="AG43" s="202">
        <v>0</v>
      </c>
      <c r="AH43" s="202">
        <v>39.04</v>
      </c>
      <c r="AI43" s="202">
        <v>0</v>
      </c>
      <c r="AJ43" s="202">
        <v>27.03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2.2799999999999998</v>
      </c>
      <c r="AD44" s="202">
        <v>0</v>
      </c>
      <c r="AE44" s="202">
        <v>0</v>
      </c>
      <c r="AF44" s="202">
        <v>0</v>
      </c>
      <c r="AG44" s="202">
        <v>0</v>
      </c>
      <c r="AH44" s="202">
        <v>39.04</v>
      </c>
      <c r="AI44" s="202">
        <v>0</v>
      </c>
      <c r="AJ44" s="202">
        <v>27.03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2.2799999999999998</v>
      </c>
      <c r="AD45" s="202">
        <v>0</v>
      </c>
      <c r="AE45" s="202">
        <v>0</v>
      </c>
      <c r="AF45" s="202">
        <v>0</v>
      </c>
      <c r="AG45" s="202">
        <v>0</v>
      </c>
      <c r="AH45" s="202">
        <v>39.04</v>
      </c>
      <c r="AI45" s="202">
        <v>0</v>
      </c>
      <c r="AJ45" s="202">
        <v>27.03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2.2799999999999998</v>
      </c>
      <c r="AD46" s="202">
        <v>0</v>
      </c>
      <c r="AE46" s="202">
        <v>0</v>
      </c>
      <c r="AF46" s="202">
        <v>0</v>
      </c>
      <c r="AG46" s="202">
        <v>0</v>
      </c>
      <c r="AH46" s="202">
        <v>39.04</v>
      </c>
      <c r="AI46" s="202">
        <v>0</v>
      </c>
      <c r="AJ46" s="202">
        <v>27.03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2.2799999999999998</v>
      </c>
      <c r="AD47" s="202">
        <v>0</v>
      </c>
      <c r="AE47" s="202">
        <v>0</v>
      </c>
      <c r="AF47" s="202">
        <v>0</v>
      </c>
      <c r="AG47" s="202">
        <v>0</v>
      </c>
      <c r="AH47" s="202">
        <v>39.04</v>
      </c>
      <c r="AI47" s="202">
        <v>0</v>
      </c>
      <c r="AJ47" s="202">
        <v>27.03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2.2799999999999998</v>
      </c>
      <c r="AD48" s="202">
        <v>0</v>
      </c>
      <c r="AE48" s="202">
        <v>0</v>
      </c>
      <c r="AF48" s="202">
        <v>0</v>
      </c>
      <c r="AG48" s="202">
        <v>0</v>
      </c>
      <c r="AH48" s="202">
        <v>39.04</v>
      </c>
      <c r="AI48" s="202">
        <v>0</v>
      </c>
      <c r="AJ48" s="202">
        <v>27.03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2.2799999999999998</v>
      </c>
      <c r="AD49" s="202">
        <v>0</v>
      </c>
      <c r="AE49" s="202">
        <v>0</v>
      </c>
      <c r="AF49" s="202">
        <v>0</v>
      </c>
      <c r="AG49" s="202">
        <v>0</v>
      </c>
      <c r="AH49" s="202">
        <v>39.04</v>
      </c>
      <c r="AI49" s="202">
        <v>0</v>
      </c>
      <c r="AJ49" s="202">
        <v>27.03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2.2799999999999998</v>
      </c>
      <c r="AD50" s="202">
        <v>0</v>
      </c>
      <c r="AE50" s="202">
        <v>0</v>
      </c>
      <c r="AF50" s="202">
        <v>0</v>
      </c>
      <c r="AG50" s="202">
        <v>0</v>
      </c>
      <c r="AH50" s="202">
        <v>39.04</v>
      </c>
      <c r="AI50" s="202">
        <v>0</v>
      </c>
      <c r="AJ50" s="202">
        <v>27.03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2.2799999999999998</v>
      </c>
      <c r="AD51" s="202">
        <v>0</v>
      </c>
      <c r="AE51" s="202">
        <v>0</v>
      </c>
      <c r="AF51" s="202">
        <v>0</v>
      </c>
      <c r="AG51" s="202">
        <v>0</v>
      </c>
      <c r="AH51" s="202">
        <v>39.04</v>
      </c>
      <c r="AI51" s="202">
        <v>0</v>
      </c>
      <c r="AJ51" s="202">
        <v>27.03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2.2799999999999998</v>
      </c>
      <c r="AD52" s="202">
        <v>0</v>
      </c>
      <c r="AE52" s="202">
        <v>0</v>
      </c>
      <c r="AF52" s="202">
        <v>0</v>
      </c>
      <c r="AG52" s="202">
        <v>0</v>
      </c>
      <c r="AH52" s="202">
        <v>39.04</v>
      </c>
      <c r="AI52" s="202">
        <v>0</v>
      </c>
      <c r="AJ52" s="202">
        <v>27.03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2.2799999999999998</v>
      </c>
      <c r="AD53" s="202">
        <v>0</v>
      </c>
      <c r="AE53" s="202">
        <v>0</v>
      </c>
      <c r="AF53" s="202">
        <v>0</v>
      </c>
      <c r="AG53" s="202">
        <v>0</v>
      </c>
      <c r="AH53" s="202">
        <v>39.04</v>
      </c>
      <c r="AI53" s="202">
        <v>0</v>
      </c>
      <c r="AJ53" s="202">
        <v>27.03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2.2799999999999998</v>
      </c>
      <c r="AD54" s="202">
        <v>0</v>
      </c>
      <c r="AE54" s="202">
        <v>0</v>
      </c>
      <c r="AF54" s="202">
        <v>0</v>
      </c>
      <c r="AG54" s="202">
        <v>0</v>
      </c>
      <c r="AH54" s="202">
        <v>39.04</v>
      </c>
      <c r="AI54" s="202">
        <v>0</v>
      </c>
      <c r="AJ54" s="202">
        <v>27.03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2.33</v>
      </c>
      <c r="AD55" s="202">
        <v>0</v>
      </c>
      <c r="AE55" s="202">
        <v>0</v>
      </c>
      <c r="AF55" s="202">
        <v>0</v>
      </c>
      <c r="AG55" s="202">
        <v>0</v>
      </c>
      <c r="AH55" s="202">
        <v>39.04</v>
      </c>
      <c r="AI55" s="202">
        <v>0</v>
      </c>
      <c r="AJ55" s="202">
        <v>27.03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2.33</v>
      </c>
      <c r="AD56" s="202">
        <v>0</v>
      </c>
      <c r="AE56" s="202">
        <v>0</v>
      </c>
      <c r="AF56" s="202">
        <v>0</v>
      </c>
      <c r="AG56" s="202">
        <v>0</v>
      </c>
      <c r="AH56" s="202">
        <v>39.04</v>
      </c>
      <c r="AI56" s="202">
        <v>0</v>
      </c>
      <c r="AJ56" s="202">
        <v>27.03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2.33</v>
      </c>
      <c r="AD57" s="202">
        <v>0</v>
      </c>
      <c r="AE57" s="202">
        <v>0</v>
      </c>
      <c r="AF57" s="202">
        <v>0</v>
      </c>
      <c r="AG57" s="202">
        <v>0</v>
      </c>
      <c r="AH57" s="202">
        <v>39.04</v>
      </c>
      <c r="AI57" s="202">
        <v>0</v>
      </c>
      <c r="AJ57" s="202">
        <v>27.03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2.33</v>
      </c>
      <c r="AD58" s="202">
        <v>0</v>
      </c>
      <c r="AE58" s="202">
        <v>0</v>
      </c>
      <c r="AF58" s="202">
        <v>0</v>
      </c>
      <c r="AG58" s="202">
        <v>0</v>
      </c>
      <c r="AH58" s="202">
        <v>39.04</v>
      </c>
      <c r="AI58" s="202">
        <v>0</v>
      </c>
      <c r="AJ58" s="202">
        <v>27.03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2.33</v>
      </c>
      <c r="AD59" s="202">
        <v>0</v>
      </c>
      <c r="AE59" s="202">
        <v>0</v>
      </c>
      <c r="AF59" s="202">
        <v>0</v>
      </c>
      <c r="AG59" s="202">
        <v>0</v>
      </c>
      <c r="AH59" s="202">
        <v>39.04</v>
      </c>
      <c r="AI59" s="202">
        <v>0</v>
      </c>
      <c r="AJ59" s="202">
        <v>27.03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2.33</v>
      </c>
      <c r="AD60" s="202">
        <v>0</v>
      </c>
      <c r="AE60" s="202">
        <v>0</v>
      </c>
      <c r="AF60" s="202">
        <v>0</v>
      </c>
      <c r="AG60" s="202">
        <v>0</v>
      </c>
      <c r="AH60" s="202">
        <v>39.04</v>
      </c>
      <c r="AI60" s="202">
        <v>0</v>
      </c>
      <c r="AJ60" s="202">
        <v>27.03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2.33</v>
      </c>
      <c r="AD61" s="202">
        <v>0</v>
      </c>
      <c r="AE61" s="202">
        <v>0</v>
      </c>
      <c r="AF61" s="202">
        <v>0</v>
      </c>
      <c r="AG61" s="202">
        <v>0</v>
      </c>
      <c r="AH61" s="202">
        <v>39.04</v>
      </c>
      <c r="AI61" s="202">
        <v>0</v>
      </c>
      <c r="AJ61" s="202">
        <v>27.03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2.33</v>
      </c>
      <c r="AD62" s="202">
        <v>0</v>
      </c>
      <c r="AE62" s="202">
        <v>0</v>
      </c>
      <c r="AF62" s="202">
        <v>0</v>
      </c>
      <c r="AG62" s="202">
        <v>0</v>
      </c>
      <c r="AH62" s="202">
        <v>39.04</v>
      </c>
      <c r="AI62" s="202">
        <v>0</v>
      </c>
      <c r="AJ62" s="202">
        <v>27.03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2.33</v>
      </c>
      <c r="AD63" s="202">
        <v>0</v>
      </c>
      <c r="AE63" s="202">
        <v>0</v>
      </c>
      <c r="AF63" s="202">
        <v>0</v>
      </c>
      <c r="AG63" s="202">
        <v>0</v>
      </c>
      <c r="AH63" s="202">
        <v>39.04</v>
      </c>
      <c r="AI63" s="202">
        <v>0</v>
      </c>
      <c r="AJ63" s="202">
        <v>27.03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2.33</v>
      </c>
      <c r="AD64" s="202">
        <v>0</v>
      </c>
      <c r="AE64" s="202">
        <v>0</v>
      </c>
      <c r="AF64" s="202">
        <v>0</v>
      </c>
      <c r="AG64" s="202">
        <v>0</v>
      </c>
      <c r="AH64" s="202">
        <v>39.04</v>
      </c>
      <c r="AI64" s="202">
        <v>0</v>
      </c>
      <c r="AJ64" s="202">
        <v>27.03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2.33</v>
      </c>
      <c r="AD65" s="202">
        <v>0</v>
      </c>
      <c r="AE65" s="202">
        <v>0</v>
      </c>
      <c r="AF65" s="202">
        <v>0</v>
      </c>
      <c r="AG65" s="202">
        <v>0</v>
      </c>
      <c r="AH65" s="202">
        <v>39.04</v>
      </c>
      <c r="AI65" s="202">
        <v>0</v>
      </c>
      <c r="AJ65" s="202">
        <v>27.03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2.33</v>
      </c>
      <c r="AD66" s="202">
        <v>0</v>
      </c>
      <c r="AE66" s="202">
        <v>0</v>
      </c>
      <c r="AF66" s="202">
        <v>0</v>
      </c>
      <c r="AG66" s="202">
        <v>0</v>
      </c>
      <c r="AH66" s="202">
        <v>39.04</v>
      </c>
      <c r="AI66" s="202">
        <v>0</v>
      </c>
      <c r="AJ66" s="202">
        <v>27.03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2.33</v>
      </c>
      <c r="AD67" s="202">
        <v>0</v>
      </c>
      <c r="AE67" s="202">
        <v>0</v>
      </c>
      <c r="AF67" s="202">
        <v>0</v>
      </c>
      <c r="AG67" s="202">
        <v>0</v>
      </c>
      <c r="AH67" s="202">
        <v>39.04</v>
      </c>
      <c r="AI67" s="202">
        <v>0</v>
      </c>
      <c r="AJ67" s="202">
        <v>27.03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2.33</v>
      </c>
      <c r="AD68" s="202">
        <v>0</v>
      </c>
      <c r="AE68" s="202">
        <v>0</v>
      </c>
      <c r="AF68" s="202">
        <v>0</v>
      </c>
      <c r="AG68" s="202">
        <v>0</v>
      </c>
      <c r="AH68" s="202">
        <v>39.04</v>
      </c>
      <c r="AI68" s="202">
        <v>0</v>
      </c>
      <c r="AJ68" s="202">
        <v>27.03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2.33</v>
      </c>
      <c r="AD69" s="202">
        <v>0</v>
      </c>
      <c r="AE69" s="202">
        <v>0</v>
      </c>
      <c r="AF69" s="202">
        <v>0</v>
      </c>
      <c r="AG69" s="202">
        <v>0</v>
      </c>
      <c r="AH69" s="202">
        <v>39.04</v>
      </c>
      <c r="AI69" s="202">
        <v>0</v>
      </c>
      <c r="AJ69" s="202">
        <v>27.03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2.33</v>
      </c>
      <c r="AD70" s="202">
        <v>0</v>
      </c>
      <c r="AE70" s="202">
        <v>0</v>
      </c>
      <c r="AF70" s="202">
        <v>0</v>
      </c>
      <c r="AG70" s="202">
        <v>0</v>
      </c>
      <c r="AH70" s="202">
        <v>39.04</v>
      </c>
      <c r="AI70" s="202">
        <v>0</v>
      </c>
      <c r="AJ70" s="202">
        <v>27.03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2.33</v>
      </c>
      <c r="AD71" s="202">
        <v>0</v>
      </c>
      <c r="AE71" s="202">
        <v>0</v>
      </c>
      <c r="AF71" s="202">
        <v>0</v>
      </c>
      <c r="AG71" s="202">
        <v>0</v>
      </c>
      <c r="AH71" s="202">
        <v>39.04</v>
      </c>
      <c r="AI71" s="202">
        <v>0</v>
      </c>
      <c r="AJ71" s="202">
        <v>27.03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2.33</v>
      </c>
      <c r="AD72" s="202">
        <v>0</v>
      </c>
      <c r="AE72" s="202">
        <v>0</v>
      </c>
      <c r="AF72" s="202">
        <v>0</v>
      </c>
      <c r="AG72" s="202">
        <v>0</v>
      </c>
      <c r="AH72" s="202">
        <v>39.04</v>
      </c>
      <c r="AI72" s="202">
        <v>0</v>
      </c>
      <c r="AJ72" s="202">
        <v>27.03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2.33</v>
      </c>
      <c r="AD73" s="202">
        <v>0</v>
      </c>
      <c r="AE73" s="202">
        <v>0</v>
      </c>
      <c r="AF73" s="202">
        <v>0</v>
      </c>
      <c r="AG73" s="202">
        <v>0</v>
      </c>
      <c r="AH73" s="202">
        <v>39.04</v>
      </c>
      <c r="AI73" s="202">
        <v>0</v>
      </c>
      <c r="AJ73" s="202">
        <v>27.03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2.33</v>
      </c>
      <c r="AD74" s="202">
        <v>0</v>
      </c>
      <c r="AE74" s="202">
        <v>0</v>
      </c>
      <c r="AF74" s="202">
        <v>0</v>
      </c>
      <c r="AG74" s="202">
        <v>0</v>
      </c>
      <c r="AH74" s="202">
        <v>39.04</v>
      </c>
      <c r="AI74" s="202">
        <v>0</v>
      </c>
      <c r="AJ74" s="202">
        <v>27.03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2.2799999999999998</v>
      </c>
      <c r="AD75" s="202">
        <v>0</v>
      </c>
      <c r="AE75" s="202">
        <v>0</v>
      </c>
      <c r="AF75" s="202">
        <v>0</v>
      </c>
      <c r="AG75" s="202">
        <v>0</v>
      </c>
      <c r="AH75" s="202">
        <v>39.04</v>
      </c>
      <c r="AI75" s="202">
        <v>0</v>
      </c>
      <c r="AJ75" s="202">
        <v>27.03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2.2799999999999998</v>
      </c>
      <c r="AD76" s="202">
        <v>0</v>
      </c>
      <c r="AE76" s="202">
        <v>0</v>
      </c>
      <c r="AF76" s="202">
        <v>0</v>
      </c>
      <c r="AG76" s="202">
        <v>0</v>
      </c>
      <c r="AH76" s="202">
        <v>39.04</v>
      </c>
      <c r="AI76" s="202">
        <v>0</v>
      </c>
      <c r="AJ76" s="202">
        <v>27.03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2.2799999999999998</v>
      </c>
      <c r="AD77" s="202">
        <v>0</v>
      </c>
      <c r="AE77" s="202">
        <v>0</v>
      </c>
      <c r="AF77" s="202">
        <v>0</v>
      </c>
      <c r="AG77" s="202">
        <v>0</v>
      </c>
      <c r="AH77" s="202">
        <v>39.04</v>
      </c>
      <c r="AI77" s="202">
        <v>0</v>
      </c>
      <c r="AJ77" s="202">
        <v>27.03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2.2799999999999998</v>
      </c>
      <c r="AD78" s="202">
        <v>0</v>
      </c>
      <c r="AE78" s="202">
        <v>0</v>
      </c>
      <c r="AF78" s="202">
        <v>0</v>
      </c>
      <c r="AG78" s="202">
        <v>0</v>
      </c>
      <c r="AH78" s="202">
        <v>39.04</v>
      </c>
      <c r="AI78" s="202">
        <v>0</v>
      </c>
      <c r="AJ78" s="202">
        <v>27.03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2.2799999999999998</v>
      </c>
      <c r="AD79" s="202">
        <v>0</v>
      </c>
      <c r="AE79" s="202">
        <v>0</v>
      </c>
      <c r="AF79" s="202">
        <v>0</v>
      </c>
      <c r="AG79" s="202">
        <v>0</v>
      </c>
      <c r="AH79" s="202">
        <v>39.04</v>
      </c>
      <c r="AI79" s="202">
        <v>0</v>
      </c>
      <c r="AJ79" s="202">
        <v>27.03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2.2799999999999998</v>
      </c>
      <c r="AD80" s="202">
        <v>0</v>
      </c>
      <c r="AE80" s="202">
        <v>0</v>
      </c>
      <c r="AF80" s="202">
        <v>0</v>
      </c>
      <c r="AG80" s="202">
        <v>0</v>
      </c>
      <c r="AH80" s="202">
        <v>39.04</v>
      </c>
      <c r="AI80" s="202">
        <v>0</v>
      </c>
      <c r="AJ80" s="202">
        <v>27.03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2.23</v>
      </c>
      <c r="AD81" s="202">
        <v>0</v>
      </c>
      <c r="AE81" s="202">
        <v>0</v>
      </c>
      <c r="AF81" s="202">
        <v>0</v>
      </c>
      <c r="AG81" s="202">
        <v>0</v>
      </c>
      <c r="AH81" s="202">
        <v>39.04</v>
      </c>
      <c r="AI81" s="202">
        <v>0</v>
      </c>
      <c r="AJ81" s="202">
        <v>27.03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2.23</v>
      </c>
      <c r="AD82" s="202">
        <v>0</v>
      </c>
      <c r="AE82" s="202">
        <v>0</v>
      </c>
      <c r="AF82" s="202">
        <v>0</v>
      </c>
      <c r="AG82" s="202">
        <v>0</v>
      </c>
      <c r="AH82" s="202">
        <v>39.04</v>
      </c>
      <c r="AI82" s="202">
        <v>0</v>
      </c>
      <c r="AJ82" s="202">
        <v>27.03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2.23</v>
      </c>
      <c r="AD83" s="202">
        <v>0</v>
      </c>
      <c r="AE83" s="202">
        <v>0</v>
      </c>
      <c r="AF83" s="202">
        <v>0</v>
      </c>
      <c r="AG83" s="202">
        <v>0</v>
      </c>
      <c r="AH83" s="202">
        <v>39.04</v>
      </c>
      <c r="AI83" s="202">
        <v>0</v>
      </c>
      <c r="AJ83" s="202">
        <v>27.03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2.23</v>
      </c>
      <c r="AD84" s="202">
        <v>0</v>
      </c>
      <c r="AE84" s="202">
        <v>0</v>
      </c>
      <c r="AF84" s="202">
        <v>0</v>
      </c>
      <c r="AG84" s="202">
        <v>0</v>
      </c>
      <c r="AH84" s="202">
        <v>39.04</v>
      </c>
      <c r="AI84" s="202">
        <v>0</v>
      </c>
      <c r="AJ84" s="202">
        <v>27.03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2.23</v>
      </c>
      <c r="AD85" s="202">
        <v>0</v>
      </c>
      <c r="AE85" s="202">
        <v>0</v>
      </c>
      <c r="AF85" s="202">
        <v>0</v>
      </c>
      <c r="AG85" s="202">
        <v>0</v>
      </c>
      <c r="AH85" s="202">
        <v>39.04</v>
      </c>
      <c r="AI85" s="202">
        <v>0</v>
      </c>
      <c r="AJ85" s="202">
        <v>27.03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2.23</v>
      </c>
      <c r="AD86" s="202">
        <v>0</v>
      </c>
      <c r="AE86" s="202">
        <v>0</v>
      </c>
      <c r="AF86" s="202">
        <v>0</v>
      </c>
      <c r="AG86" s="202">
        <v>0</v>
      </c>
      <c r="AH86" s="202">
        <v>39.04</v>
      </c>
      <c r="AI86" s="202">
        <v>0</v>
      </c>
      <c r="AJ86" s="202">
        <v>27.03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2.23</v>
      </c>
      <c r="AD87" s="202">
        <v>0</v>
      </c>
      <c r="AE87" s="202">
        <v>0</v>
      </c>
      <c r="AF87" s="202">
        <v>0</v>
      </c>
      <c r="AG87" s="202">
        <v>0</v>
      </c>
      <c r="AH87" s="202">
        <v>39.04</v>
      </c>
      <c r="AI87" s="202">
        <v>0</v>
      </c>
      <c r="AJ87" s="202">
        <v>27.03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2.23</v>
      </c>
      <c r="AD88" s="202">
        <v>0</v>
      </c>
      <c r="AE88" s="202">
        <v>0</v>
      </c>
      <c r="AF88" s="202">
        <v>0</v>
      </c>
      <c r="AG88" s="202">
        <v>0</v>
      </c>
      <c r="AH88" s="202">
        <v>39.04</v>
      </c>
      <c r="AI88" s="202">
        <v>0</v>
      </c>
      <c r="AJ88" s="202">
        <v>27.03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2.23</v>
      </c>
      <c r="AD89" s="202">
        <v>0</v>
      </c>
      <c r="AE89" s="202">
        <v>0</v>
      </c>
      <c r="AF89" s="202">
        <v>0</v>
      </c>
      <c r="AG89" s="202">
        <v>0</v>
      </c>
      <c r="AH89" s="202">
        <v>39.04</v>
      </c>
      <c r="AI89" s="202">
        <v>0</v>
      </c>
      <c r="AJ89" s="202">
        <v>27.03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2.23</v>
      </c>
      <c r="AD90" s="202">
        <v>0</v>
      </c>
      <c r="AE90" s="202">
        <v>0</v>
      </c>
      <c r="AF90" s="202">
        <v>0</v>
      </c>
      <c r="AG90" s="202">
        <v>0</v>
      </c>
      <c r="AH90" s="202">
        <v>39.04</v>
      </c>
      <c r="AI90" s="202">
        <v>0</v>
      </c>
      <c r="AJ90" s="202">
        <v>27.03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2.23</v>
      </c>
      <c r="AD91" s="202">
        <v>0</v>
      </c>
      <c r="AE91" s="202">
        <v>0</v>
      </c>
      <c r="AF91" s="202">
        <v>0</v>
      </c>
      <c r="AG91" s="202">
        <v>0</v>
      </c>
      <c r="AH91" s="202">
        <v>39.04</v>
      </c>
      <c r="AI91" s="202">
        <v>0</v>
      </c>
      <c r="AJ91" s="202">
        <v>27.03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2.23</v>
      </c>
      <c r="AD92" s="202">
        <v>0</v>
      </c>
      <c r="AE92" s="202">
        <v>0</v>
      </c>
      <c r="AF92" s="202">
        <v>0</v>
      </c>
      <c r="AG92" s="202">
        <v>0</v>
      </c>
      <c r="AH92" s="202">
        <v>39.04</v>
      </c>
      <c r="AI92" s="202">
        <v>0</v>
      </c>
      <c r="AJ92" s="202">
        <v>27.03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2.23</v>
      </c>
      <c r="AD93" s="202">
        <v>0</v>
      </c>
      <c r="AE93" s="202">
        <v>0</v>
      </c>
      <c r="AF93" s="202">
        <v>0</v>
      </c>
      <c r="AG93" s="202">
        <v>0</v>
      </c>
      <c r="AH93" s="202">
        <v>39.04</v>
      </c>
      <c r="AI93" s="202">
        <v>0</v>
      </c>
      <c r="AJ93" s="202">
        <v>27.03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2.23</v>
      </c>
      <c r="AD94" s="202">
        <v>0</v>
      </c>
      <c r="AE94" s="202">
        <v>0</v>
      </c>
      <c r="AF94" s="202">
        <v>0</v>
      </c>
      <c r="AG94" s="202">
        <v>0</v>
      </c>
      <c r="AH94" s="202">
        <v>39.04</v>
      </c>
      <c r="AI94" s="202">
        <v>0</v>
      </c>
      <c r="AJ94" s="202">
        <v>27.03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2.23</v>
      </c>
      <c r="AD95" s="202">
        <v>0</v>
      </c>
      <c r="AE95" s="202">
        <v>0</v>
      </c>
      <c r="AF95" s="202">
        <v>0</v>
      </c>
      <c r="AG95" s="202">
        <v>0</v>
      </c>
      <c r="AH95" s="202">
        <v>39.04</v>
      </c>
      <c r="AI95" s="202">
        <v>0</v>
      </c>
      <c r="AJ95" s="202">
        <v>27.03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2.23</v>
      </c>
      <c r="AD96" s="202">
        <v>0</v>
      </c>
      <c r="AE96" s="202">
        <v>0</v>
      </c>
      <c r="AF96" s="202">
        <v>0</v>
      </c>
      <c r="AG96" s="202">
        <v>0</v>
      </c>
      <c r="AH96" s="202">
        <v>39.04</v>
      </c>
      <c r="AI96" s="202">
        <v>0</v>
      </c>
      <c r="AJ96" s="202">
        <v>27.03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2.23</v>
      </c>
      <c r="AD97" s="202">
        <v>0</v>
      </c>
      <c r="AE97" s="202">
        <v>0</v>
      </c>
      <c r="AF97" s="202">
        <v>0</v>
      </c>
      <c r="AG97" s="202">
        <v>0</v>
      </c>
      <c r="AH97" s="202">
        <v>39.04</v>
      </c>
      <c r="AI97" s="202">
        <v>0</v>
      </c>
      <c r="AJ97" s="202">
        <v>27.03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2.23</v>
      </c>
      <c r="AD98" s="202">
        <v>0</v>
      </c>
      <c r="AE98" s="202">
        <v>0</v>
      </c>
      <c r="AF98" s="202">
        <v>0</v>
      </c>
      <c r="AG98" s="202">
        <v>0</v>
      </c>
      <c r="AH98" s="202">
        <v>39.04</v>
      </c>
      <c r="AI98" s="202">
        <v>0</v>
      </c>
      <c r="AJ98" s="202">
        <v>27.03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5.4270000000000013E-2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0.93695999999999935</v>
      </c>
      <c r="AI99">
        <f t="shared" si="0"/>
        <v>0</v>
      </c>
      <c r="AJ99">
        <f t="shared" si="0"/>
        <v>0.64872000000000063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1.7247799999999991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13.75</v>
      </c>
      <c r="E3" s="202">
        <v>0</v>
      </c>
      <c r="F3" s="202">
        <v>0</v>
      </c>
      <c r="G3" s="202">
        <v>17.190000000000001</v>
      </c>
      <c r="H3" s="202">
        <v>0</v>
      </c>
      <c r="I3" s="202">
        <v>7.23</v>
      </c>
      <c r="J3" s="202">
        <v>21.18</v>
      </c>
      <c r="K3" s="202">
        <v>4.41</v>
      </c>
      <c r="L3" s="202">
        <v>271.42</v>
      </c>
      <c r="M3" s="202">
        <v>13.32</v>
      </c>
      <c r="N3" s="202">
        <v>1.43</v>
      </c>
      <c r="O3" s="202">
        <v>0</v>
      </c>
      <c r="P3" s="202">
        <v>1.52</v>
      </c>
      <c r="Q3" s="202">
        <v>1.49</v>
      </c>
      <c r="R3" s="202">
        <v>6.14</v>
      </c>
      <c r="S3" s="202">
        <v>3.83</v>
      </c>
      <c r="T3" s="202">
        <v>0</v>
      </c>
      <c r="U3" s="202">
        <v>0.86</v>
      </c>
      <c r="V3" s="202">
        <v>2.81</v>
      </c>
      <c r="W3" s="202">
        <v>4.7699999999999996</v>
      </c>
      <c r="X3" s="202">
        <v>21.46</v>
      </c>
      <c r="Y3" s="202">
        <v>0</v>
      </c>
      <c r="Z3" s="202">
        <v>19.760000000000002</v>
      </c>
      <c r="AA3" s="202">
        <v>8.67</v>
      </c>
      <c r="AB3" s="202">
        <v>0</v>
      </c>
      <c r="AC3" s="202">
        <v>13.35</v>
      </c>
      <c r="AD3" s="202">
        <v>0</v>
      </c>
      <c r="AE3" s="202">
        <v>0</v>
      </c>
      <c r="AF3" s="202">
        <v>0</v>
      </c>
      <c r="AG3" s="202">
        <v>0</v>
      </c>
      <c r="AH3" s="202">
        <v>25.06</v>
      </c>
      <c r="AI3" s="202">
        <v>0</v>
      </c>
      <c r="AJ3" s="202">
        <v>17.350000000000001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13.75</v>
      </c>
      <c r="E4" s="202">
        <v>0</v>
      </c>
      <c r="F4" s="202">
        <v>0</v>
      </c>
      <c r="G4" s="202">
        <v>17.190000000000001</v>
      </c>
      <c r="H4" s="202">
        <v>0</v>
      </c>
      <c r="I4" s="202">
        <v>7.23</v>
      </c>
      <c r="J4" s="202">
        <v>21.18</v>
      </c>
      <c r="K4" s="202">
        <v>4.41</v>
      </c>
      <c r="L4" s="202">
        <v>271.42</v>
      </c>
      <c r="M4" s="202">
        <v>13.32</v>
      </c>
      <c r="N4" s="202">
        <v>1.43</v>
      </c>
      <c r="O4" s="202">
        <v>0</v>
      </c>
      <c r="P4" s="202">
        <v>18.23</v>
      </c>
      <c r="Q4" s="202">
        <v>1.49</v>
      </c>
      <c r="R4" s="202">
        <v>6.14</v>
      </c>
      <c r="S4" s="202">
        <v>3.83</v>
      </c>
      <c r="T4" s="202">
        <v>0</v>
      </c>
      <c r="U4" s="202">
        <v>0.89</v>
      </c>
      <c r="V4" s="202">
        <v>3.01</v>
      </c>
      <c r="W4" s="202">
        <v>4.7699999999999996</v>
      </c>
      <c r="X4" s="202">
        <v>21.46</v>
      </c>
      <c r="Y4" s="202">
        <v>0</v>
      </c>
      <c r="Z4" s="202">
        <v>19.760000000000002</v>
      </c>
      <c r="AA4" s="202">
        <v>8.67</v>
      </c>
      <c r="AB4" s="202">
        <v>0</v>
      </c>
      <c r="AC4" s="202">
        <v>13.35</v>
      </c>
      <c r="AD4" s="202">
        <v>0</v>
      </c>
      <c r="AE4" s="202">
        <v>0</v>
      </c>
      <c r="AF4" s="202">
        <v>0</v>
      </c>
      <c r="AG4" s="202">
        <v>0</v>
      </c>
      <c r="AH4" s="202">
        <v>25.06</v>
      </c>
      <c r="AI4" s="202">
        <v>0</v>
      </c>
      <c r="AJ4" s="202">
        <v>17.350000000000001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13.75</v>
      </c>
      <c r="E5" s="202">
        <v>0</v>
      </c>
      <c r="F5" s="202">
        <v>0</v>
      </c>
      <c r="G5" s="202">
        <v>17.190000000000001</v>
      </c>
      <c r="H5" s="202">
        <v>0</v>
      </c>
      <c r="I5" s="202">
        <v>7.23</v>
      </c>
      <c r="J5" s="202">
        <v>21.18</v>
      </c>
      <c r="K5" s="202">
        <v>4.41</v>
      </c>
      <c r="L5" s="202">
        <v>271.42</v>
      </c>
      <c r="M5" s="202">
        <v>13.32</v>
      </c>
      <c r="N5" s="202">
        <v>1.43</v>
      </c>
      <c r="O5" s="202">
        <v>0</v>
      </c>
      <c r="P5" s="202">
        <v>18.23</v>
      </c>
      <c r="Q5" s="202">
        <v>1.49</v>
      </c>
      <c r="R5" s="202">
        <v>6.14</v>
      </c>
      <c r="S5" s="202">
        <v>3.83</v>
      </c>
      <c r="T5" s="202">
        <v>0</v>
      </c>
      <c r="U5" s="202">
        <v>0.92</v>
      </c>
      <c r="V5" s="202">
        <v>3.01</v>
      </c>
      <c r="W5" s="202">
        <v>4.7699999999999996</v>
      </c>
      <c r="X5" s="202">
        <v>21.46</v>
      </c>
      <c r="Y5" s="202">
        <v>0</v>
      </c>
      <c r="Z5" s="202">
        <v>19.760000000000002</v>
      </c>
      <c r="AA5" s="202">
        <v>8.67</v>
      </c>
      <c r="AB5" s="202">
        <v>0</v>
      </c>
      <c r="AC5" s="202">
        <v>13.35</v>
      </c>
      <c r="AD5" s="202">
        <v>0</v>
      </c>
      <c r="AE5" s="202">
        <v>0</v>
      </c>
      <c r="AF5" s="202">
        <v>0</v>
      </c>
      <c r="AG5" s="202">
        <v>0</v>
      </c>
      <c r="AH5" s="202">
        <v>25.06</v>
      </c>
      <c r="AI5" s="202">
        <v>0</v>
      </c>
      <c r="AJ5" s="202">
        <v>17.350000000000001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13.75</v>
      </c>
      <c r="E6" s="202">
        <v>0</v>
      </c>
      <c r="F6" s="202">
        <v>0</v>
      </c>
      <c r="G6" s="202">
        <v>17.190000000000001</v>
      </c>
      <c r="H6" s="202">
        <v>0</v>
      </c>
      <c r="I6" s="202">
        <v>7.23</v>
      </c>
      <c r="J6" s="202">
        <v>21.18</v>
      </c>
      <c r="K6" s="202">
        <v>4.41</v>
      </c>
      <c r="L6" s="202">
        <v>271.42</v>
      </c>
      <c r="M6" s="202">
        <v>13.32</v>
      </c>
      <c r="N6" s="202">
        <v>1.43</v>
      </c>
      <c r="O6" s="202">
        <v>0</v>
      </c>
      <c r="P6" s="202">
        <v>18.23</v>
      </c>
      <c r="Q6" s="202">
        <v>1.49</v>
      </c>
      <c r="R6" s="202">
        <v>6.14</v>
      </c>
      <c r="S6" s="202">
        <v>3.83</v>
      </c>
      <c r="T6" s="202">
        <v>0</v>
      </c>
      <c r="U6" s="202">
        <v>0.94</v>
      </c>
      <c r="V6" s="202">
        <v>3.01</v>
      </c>
      <c r="W6" s="202">
        <v>4.7699999999999996</v>
      </c>
      <c r="X6" s="202">
        <v>21.46</v>
      </c>
      <c r="Y6" s="202">
        <v>0</v>
      </c>
      <c r="Z6" s="202">
        <v>19.760000000000002</v>
      </c>
      <c r="AA6" s="202">
        <v>8.67</v>
      </c>
      <c r="AB6" s="202">
        <v>0</v>
      </c>
      <c r="AC6" s="202">
        <v>13.35</v>
      </c>
      <c r="AD6" s="202">
        <v>0</v>
      </c>
      <c r="AE6" s="202">
        <v>0</v>
      </c>
      <c r="AF6" s="202">
        <v>0</v>
      </c>
      <c r="AG6" s="202">
        <v>0</v>
      </c>
      <c r="AH6" s="202">
        <v>25.06</v>
      </c>
      <c r="AI6" s="202">
        <v>0</v>
      </c>
      <c r="AJ6" s="202">
        <v>17.350000000000001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13.75</v>
      </c>
      <c r="E7" s="202">
        <v>0</v>
      </c>
      <c r="F7" s="202">
        <v>0</v>
      </c>
      <c r="G7" s="202">
        <v>17.190000000000001</v>
      </c>
      <c r="H7" s="202">
        <v>0</v>
      </c>
      <c r="I7" s="202">
        <v>7.23</v>
      </c>
      <c r="J7" s="202">
        <v>21.18</v>
      </c>
      <c r="K7" s="202">
        <v>4.41</v>
      </c>
      <c r="L7" s="202">
        <v>271.42</v>
      </c>
      <c r="M7" s="202">
        <v>13.32</v>
      </c>
      <c r="N7" s="202">
        <v>1.43</v>
      </c>
      <c r="O7" s="202">
        <v>0</v>
      </c>
      <c r="P7" s="202">
        <v>18.23</v>
      </c>
      <c r="Q7" s="202">
        <v>1.49</v>
      </c>
      <c r="R7" s="202">
        <v>6.14</v>
      </c>
      <c r="S7" s="202">
        <v>3.83</v>
      </c>
      <c r="T7" s="202">
        <v>0</v>
      </c>
      <c r="U7" s="202">
        <v>0.97</v>
      </c>
      <c r="V7" s="202">
        <v>3.01</v>
      </c>
      <c r="W7" s="202">
        <v>4.7699999999999996</v>
      </c>
      <c r="X7" s="202">
        <v>20.56</v>
      </c>
      <c r="Y7" s="202">
        <v>0</v>
      </c>
      <c r="Z7" s="202">
        <v>19.760000000000002</v>
      </c>
      <c r="AA7" s="202">
        <v>8.67</v>
      </c>
      <c r="AB7" s="202">
        <v>0</v>
      </c>
      <c r="AC7" s="202">
        <v>13.35</v>
      </c>
      <c r="AD7" s="202">
        <v>0</v>
      </c>
      <c r="AE7" s="202">
        <v>0</v>
      </c>
      <c r="AF7" s="202">
        <v>0</v>
      </c>
      <c r="AG7" s="202">
        <v>0</v>
      </c>
      <c r="AH7" s="202">
        <v>25.06</v>
      </c>
      <c r="AI7" s="202">
        <v>0</v>
      </c>
      <c r="AJ7" s="202">
        <v>17.350000000000001</v>
      </c>
      <c r="AK7" s="202">
        <v>69.61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13.75</v>
      </c>
      <c r="E8" s="202">
        <v>0</v>
      </c>
      <c r="F8" s="202">
        <v>0</v>
      </c>
      <c r="G8" s="202">
        <v>17.190000000000001</v>
      </c>
      <c r="H8" s="202">
        <v>0</v>
      </c>
      <c r="I8" s="202">
        <v>7.23</v>
      </c>
      <c r="J8" s="202">
        <v>21.18</v>
      </c>
      <c r="K8" s="202">
        <v>4.41</v>
      </c>
      <c r="L8" s="202">
        <v>271.42</v>
      </c>
      <c r="M8" s="202">
        <v>13.32</v>
      </c>
      <c r="N8" s="202">
        <v>1.43</v>
      </c>
      <c r="O8" s="202">
        <v>0</v>
      </c>
      <c r="P8" s="202">
        <v>18.23</v>
      </c>
      <c r="Q8" s="202">
        <v>1.49</v>
      </c>
      <c r="R8" s="202">
        <v>6.14</v>
      </c>
      <c r="S8" s="202">
        <v>3.83</v>
      </c>
      <c r="T8" s="202">
        <v>0</v>
      </c>
      <c r="U8" s="202">
        <v>1</v>
      </c>
      <c r="V8" s="202">
        <v>3.01</v>
      </c>
      <c r="W8" s="202">
        <v>4.7699999999999996</v>
      </c>
      <c r="X8" s="202">
        <v>20.56</v>
      </c>
      <c r="Y8" s="202">
        <v>0</v>
      </c>
      <c r="Z8" s="202">
        <v>19.760000000000002</v>
      </c>
      <c r="AA8" s="202">
        <v>8.67</v>
      </c>
      <c r="AB8" s="202">
        <v>0</v>
      </c>
      <c r="AC8" s="202">
        <v>13.35</v>
      </c>
      <c r="AD8" s="202">
        <v>0</v>
      </c>
      <c r="AE8" s="202">
        <v>0</v>
      </c>
      <c r="AF8" s="202">
        <v>0</v>
      </c>
      <c r="AG8" s="202">
        <v>0</v>
      </c>
      <c r="AH8" s="202">
        <v>25.06</v>
      </c>
      <c r="AI8" s="202">
        <v>0</v>
      </c>
      <c r="AJ8" s="202">
        <v>17.350000000000001</v>
      </c>
      <c r="AK8" s="202">
        <v>69.61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13.75</v>
      </c>
      <c r="E9" s="202">
        <v>0</v>
      </c>
      <c r="F9" s="202">
        <v>0</v>
      </c>
      <c r="G9" s="202">
        <v>17.190000000000001</v>
      </c>
      <c r="H9" s="202">
        <v>0</v>
      </c>
      <c r="I9" s="202">
        <v>7.23</v>
      </c>
      <c r="J9" s="202">
        <v>21.18</v>
      </c>
      <c r="K9" s="202">
        <v>4.41</v>
      </c>
      <c r="L9" s="202">
        <v>271.42</v>
      </c>
      <c r="M9" s="202">
        <v>13.32</v>
      </c>
      <c r="N9" s="202">
        <v>1.43</v>
      </c>
      <c r="O9" s="202">
        <v>0</v>
      </c>
      <c r="P9" s="202">
        <v>18.23</v>
      </c>
      <c r="Q9" s="202">
        <v>1.49</v>
      </c>
      <c r="R9" s="202">
        <v>6.14</v>
      </c>
      <c r="S9" s="202">
        <v>3.83</v>
      </c>
      <c r="T9" s="202">
        <v>0</v>
      </c>
      <c r="U9" s="202">
        <v>0.84</v>
      </c>
      <c r="V9" s="202">
        <v>3.01</v>
      </c>
      <c r="W9" s="202">
        <v>4.7699999999999996</v>
      </c>
      <c r="X9" s="202">
        <v>20.56</v>
      </c>
      <c r="Y9" s="202">
        <v>0</v>
      </c>
      <c r="Z9" s="202">
        <v>19.760000000000002</v>
      </c>
      <c r="AA9" s="202">
        <v>8.67</v>
      </c>
      <c r="AB9" s="202">
        <v>0</v>
      </c>
      <c r="AC9" s="202">
        <v>13.35</v>
      </c>
      <c r="AD9" s="202">
        <v>0</v>
      </c>
      <c r="AE9" s="202">
        <v>0</v>
      </c>
      <c r="AF9" s="202">
        <v>0</v>
      </c>
      <c r="AG9" s="202">
        <v>0</v>
      </c>
      <c r="AH9" s="202">
        <v>25.06</v>
      </c>
      <c r="AI9" s="202">
        <v>0</v>
      </c>
      <c r="AJ9" s="202">
        <v>17.350000000000001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13.75</v>
      </c>
      <c r="E10" s="202">
        <v>0</v>
      </c>
      <c r="F10" s="202">
        <v>0</v>
      </c>
      <c r="G10" s="202">
        <v>17.190000000000001</v>
      </c>
      <c r="H10" s="202">
        <v>0</v>
      </c>
      <c r="I10" s="202">
        <v>7.23</v>
      </c>
      <c r="J10" s="202">
        <v>21.18</v>
      </c>
      <c r="K10" s="202">
        <v>4.41</v>
      </c>
      <c r="L10" s="202">
        <v>271.42</v>
      </c>
      <c r="M10" s="202">
        <v>13.32</v>
      </c>
      <c r="N10" s="202">
        <v>1.43</v>
      </c>
      <c r="O10" s="202">
        <v>0</v>
      </c>
      <c r="P10" s="202">
        <v>18.23</v>
      </c>
      <c r="Q10" s="202">
        <v>1.49</v>
      </c>
      <c r="R10" s="202">
        <v>6.14</v>
      </c>
      <c r="S10" s="202">
        <v>3.83</v>
      </c>
      <c r="T10" s="202">
        <v>0</v>
      </c>
      <c r="U10" s="202">
        <v>0.87</v>
      </c>
      <c r="V10" s="202">
        <v>3.01</v>
      </c>
      <c r="W10" s="202">
        <v>4.7699999999999996</v>
      </c>
      <c r="X10" s="202">
        <v>20.56</v>
      </c>
      <c r="Y10" s="202">
        <v>0</v>
      </c>
      <c r="Z10" s="202">
        <v>19.760000000000002</v>
      </c>
      <c r="AA10" s="202">
        <v>8.67</v>
      </c>
      <c r="AB10" s="202">
        <v>0</v>
      </c>
      <c r="AC10" s="202">
        <v>13.35</v>
      </c>
      <c r="AD10" s="202">
        <v>0</v>
      </c>
      <c r="AE10" s="202">
        <v>0</v>
      </c>
      <c r="AF10" s="202">
        <v>0</v>
      </c>
      <c r="AG10" s="202">
        <v>0</v>
      </c>
      <c r="AH10" s="202">
        <v>25.06</v>
      </c>
      <c r="AI10" s="202">
        <v>0</v>
      </c>
      <c r="AJ10" s="202">
        <v>17.350000000000001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13.75</v>
      </c>
      <c r="E11" s="202">
        <v>0</v>
      </c>
      <c r="F11" s="202">
        <v>0</v>
      </c>
      <c r="G11" s="202">
        <v>17.190000000000001</v>
      </c>
      <c r="H11" s="202">
        <v>0</v>
      </c>
      <c r="I11" s="202">
        <v>7.23</v>
      </c>
      <c r="J11" s="202">
        <v>21.18</v>
      </c>
      <c r="K11" s="202">
        <v>4.41</v>
      </c>
      <c r="L11" s="202">
        <v>271.42</v>
      </c>
      <c r="M11" s="202">
        <v>13.32</v>
      </c>
      <c r="N11" s="202">
        <v>1.43</v>
      </c>
      <c r="O11" s="202">
        <v>0</v>
      </c>
      <c r="P11" s="202">
        <v>18.23</v>
      </c>
      <c r="Q11" s="202">
        <v>1.49</v>
      </c>
      <c r="R11" s="202">
        <v>6.14</v>
      </c>
      <c r="S11" s="202">
        <v>3.83</v>
      </c>
      <c r="T11" s="202">
        <v>0</v>
      </c>
      <c r="U11" s="202">
        <v>0.9</v>
      </c>
      <c r="V11" s="202">
        <v>3.01</v>
      </c>
      <c r="W11" s="202">
        <v>4.7699999999999996</v>
      </c>
      <c r="X11" s="202">
        <v>20.56</v>
      </c>
      <c r="Y11" s="202">
        <v>0</v>
      </c>
      <c r="Z11" s="202">
        <v>19.760000000000002</v>
      </c>
      <c r="AA11" s="202">
        <v>8.67</v>
      </c>
      <c r="AB11" s="202">
        <v>0</v>
      </c>
      <c r="AC11" s="202">
        <v>13.35</v>
      </c>
      <c r="AD11" s="202">
        <v>0</v>
      </c>
      <c r="AE11" s="202">
        <v>0</v>
      </c>
      <c r="AF11" s="202">
        <v>0</v>
      </c>
      <c r="AG11" s="202">
        <v>0</v>
      </c>
      <c r="AH11" s="202">
        <v>25.06</v>
      </c>
      <c r="AI11" s="202">
        <v>0</v>
      </c>
      <c r="AJ11" s="202">
        <v>17.350000000000001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13.75</v>
      </c>
      <c r="E12" s="202">
        <v>0</v>
      </c>
      <c r="F12" s="202">
        <v>0</v>
      </c>
      <c r="G12" s="202">
        <v>17.190000000000001</v>
      </c>
      <c r="H12" s="202">
        <v>0</v>
      </c>
      <c r="I12" s="202">
        <v>7.23</v>
      </c>
      <c r="J12" s="202">
        <v>21.18</v>
      </c>
      <c r="K12" s="202">
        <v>4.41</v>
      </c>
      <c r="L12" s="202">
        <v>271.42</v>
      </c>
      <c r="M12" s="202">
        <v>13.32</v>
      </c>
      <c r="N12" s="202">
        <v>1.43</v>
      </c>
      <c r="O12" s="202">
        <v>0</v>
      </c>
      <c r="P12" s="202">
        <v>18.23</v>
      </c>
      <c r="Q12" s="202">
        <v>1.49</v>
      </c>
      <c r="R12" s="202">
        <v>6.14</v>
      </c>
      <c r="S12" s="202">
        <v>3.83</v>
      </c>
      <c r="T12" s="202">
        <v>0</v>
      </c>
      <c r="U12" s="202">
        <v>0.92</v>
      </c>
      <c r="V12" s="202">
        <v>3.01</v>
      </c>
      <c r="W12" s="202">
        <v>4.7699999999999996</v>
      </c>
      <c r="X12" s="202">
        <v>20.56</v>
      </c>
      <c r="Y12" s="202">
        <v>0</v>
      </c>
      <c r="Z12" s="202">
        <v>19.760000000000002</v>
      </c>
      <c r="AA12" s="202">
        <v>8.67</v>
      </c>
      <c r="AB12" s="202">
        <v>0</v>
      </c>
      <c r="AC12" s="202">
        <v>13.35</v>
      </c>
      <c r="AD12" s="202">
        <v>0</v>
      </c>
      <c r="AE12" s="202">
        <v>0</v>
      </c>
      <c r="AF12" s="202">
        <v>0</v>
      </c>
      <c r="AG12" s="202">
        <v>0</v>
      </c>
      <c r="AH12" s="202">
        <v>25.06</v>
      </c>
      <c r="AI12" s="202">
        <v>0</v>
      </c>
      <c r="AJ12" s="202">
        <v>17.350000000000001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13.75</v>
      </c>
      <c r="E13" s="202">
        <v>0</v>
      </c>
      <c r="F13" s="202">
        <v>0</v>
      </c>
      <c r="G13" s="202">
        <v>17.190000000000001</v>
      </c>
      <c r="H13" s="202">
        <v>0</v>
      </c>
      <c r="I13" s="202">
        <v>7.23</v>
      </c>
      <c r="J13" s="202">
        <v>21.18</v>
      </c>
      <c r="K13" s="202">
        <v>4.41</v>
      </c>
      <c r="L13" s="202">
        <v>271.42</v>
      </c>
      <c r="M13" s="202">
        <v>13.32</v>
      </c>
      <c r="N13" s="202">
        <v>1.43</v>
      </c>
      <c r="O13" s="202">
        <v>0</v>
      </c>
      <c r="P13" s="202">
        <v>18.23</v>
      </c>
      <c r="Q13" s="202">
        <v>1.49</v>
      </c>
      <c r="R13" s="202">
        <v>6.14</v>
      </c>
      <c r="S13" s="202">
        <v>3.83</v>
      </c>
      <c r="T13" s="202">
        <v>0</v>
      </c>
      <c r="U13" s="202">
        <v>0.95</v>
      </c>
      <c r="V13" s="202">
        <v>3.01</v>
      </c>
      <c r="W13" s="202">
        <v>4.7699999999999996</v>
      </c>
      <c r="X13" s="202">
        <v>20.56</v>
      </c>
      <c r="Y13" s="202">
        <v>0</v>
      </c>
      <c r="Z13" s="202">
        <v>19.760000000000002</v>
      </c>
      <c r="AA13" s="202">
        <v>8.67</v>
      </c>
      <c r="AB13" s="202">
        <v>0</v>
      </c>
      <c r="AC13" s="202">
        <v>13.65</v>
      </c>
      <c r="AD13" s="202">
        <v>0</v>
      </c>
      <c r="AE13" s="202">
        <v>0</v>
      </c>
      <c r="AF13" s="202">
        <v>0</v>
      </c>
      <c r="AG13" s="202">
        <v>0</v>
      </c>
      <c r="AH13" s="202">
        <v>25.06</v>
      </c>
      <c r="AI13" s="202">
        <v>0</v>
      </c>
      <c r="AJ13" s="202">
        <v>17.350000000000001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13.82</v>
      </c>
      <c r="E14" s="202">
        <v>0</v>
      </c>
      <c r="F14" s="202">
        <v>0</v>
      </c>
      <c r="G14" s="202">
        <v>17.190000000000001</v>
      </c>
      <c r="H14" s="202">
        <v>0</v>
      </c>
      <c r="I14" s="202">
        <v>7.23</v>
      </c>
      <c r="J14" s="202">
        <v>21.18</v>
      </c>
      <c r="K14" s="202">
        <v>4.41</v>
      </c>
      <c r="L14" s="202">
        <v>271.42</v>
      </c>
      <c r="M14" s="202">
        <v>13.32</v>
      </c>
      <c r="N14" s="202">
        <v>1.43</v>
      </c>
      <c r="O14" s="202">
        <v>0</v>
      </c>
      <c r="P14" s="202">
        <v>18.23</v>
      </c>
      <c r="Q14" s="202">
        <v>1.49</v>
      </c>
      <c r="R14" s="202">
        <v>6.14</v>
      </c>
      <c r="S14" s="202">
        <v>3.83</v>
      </c>
      <c r="T14" s="202">
        <v>0</v>
      </c>
      <c r="U14" s="202">
        <v>0.98</v>
      </c>
      <c r="V14" s="202">
        <v>3.01</v>
      </c>
      <c r="W14" s="202">
        <v>4.7699999999999996</v>
      </c>
      <c r="X14" s="202">
        <v>20.56</v>
      </c>
      <c r="Y14" s="202">
        <v>0</v>
      </c>
      <c r="Z14" s="202">
        <v>19.760000000000002</v>
      </c>
      <c r="AA14" s="202">
        <v>8.67</v>
      </c>
      <c r="AB14" s="202">
        <v>0</v>
      </c>
      <c r="AC14" s="202">
        <v>13.65</v>
      </c>
      <c r="AD14" s="202">
        <v>0</v>
      </c>
      <c r="AE14" s="202">
        <v>0</v>
      </c>
      <c r="AF14" s="202">
        <v>0</v>
      </c>
      <c r="AG14" s="202">
        <v>0</v>
      </c>
      <c r="AH14" s="202">
        <v>25.06</v>
      </c>
      <c r="AI14" s="202">
        <v>0</v>
      </c>
      <c r="AJ14" s="202">
        <v>17.350000000000001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13.82</v>
      </c>
      <c r="E15" s="202">
        <v>0</v>
      </c>
      <c r="F15" s="202">
        <v>0</v>
      </c>
      <c r="G15" s="202">
        <v>17.190000000000001</v>
      </c>
      <c r="H15" s="202">
        <v>0</v>
      </c>
      <c r="I15" s="202">
        <v>7.23</v>
      </c>
      <c r="J15" s="202">
        <v>21.18</v>
      </c>
      <c r="K15" s="202">
        <v>4.41</v>
      </c>
      <c r="L15" s="202">
        <v>271.42</v>
      </c>
      <c r="M15" s="202">
        <v>14.13</v>
      </c>
      <c r="N15" s="202">
        <v>2.4500000000000002</v>
      </c>
      <c r="O15" s="202">
        <v>0</v>
      </c>
      <c r="P15" s="202">
        <v>18.23</v>
      </c>
      <c r="Q15" s="202">
        <v>1.49</v>
      </c>
      <c r="R15" s="202">
        <v>6.14</v>
      </c>
      <c r="S15" s="202">
        <v>3.83</v>
      </c>
      <c r="T15" s="202">
        <v>0</v>
      </c>
      <c r="U15" s="202">
        <v>0.99</v>
      </c>
      <c r="V15" s="202">
        <v>3.01</v>
      </c>
      <c r="W15" s="202">
        <v>4.7699999999999996</v>
      </c>
      <c r="X15" s="202">
        <v>20.56</v>
      </c>
      <c r="Y15" s="202">
        <v>0</v>
      </c>
      <c r="Z15" s="202">
        <v>19.760000000000002</v>
      </c>
      <c r="AA15" s="202">
        <v>8.67</v>
      </c>
      <c r="AB15" s="202">
        <v>0</v>
      </c>
      <c r="AC15" s="202">
        <v>13.35</v>
      </c>
      <c r="AD15" s="202">
        <v>0</v>
      </c>
      <c r="AE15" s="202">
        <v>0</v>
      </c>
      <c r="AF15" s="202">
        <v>0</v>
      </c>
      <c r="AG15" s="202">
        <v>0</v>
      </c>
      <c r="AH15" s="202">
        <v>25.06</v>
      </c>
      <c r="AI15" s="202">
        <v>0</v>
      </c>
      <c r="AJ15" s="202">
        <v>17.350000000000001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13.82</v>
      </c>
      <c r="E16" s="202">
        <v>0</v>
      </c>
      <c r="F16" s="202">
        <v>0</v>
      </c>
      <c r="G16" s="202">
        <v>17.190000000000001</v>
      </c>
      <c r="H16" s="202">
        <v>0</v>
      </c>
      <c r="I16" s="202">
        <v>7.23</v>
      </c>
      <c r="J16" s="202">
        <v>21.18</v>
      </c>
      <c r="K16" s="202">
        <v>4.41</v>
      </c>
      <c r="L16" s="202">
        <v>271.42</v>
      </c>
      <c r="M16" s="202">
        <v>13.32</v>
      </c>
      <c r="N16" s="202">
        <v>1.43</v>
      </c>
      <c r="O16" s="202">
        <v>0</v>
      </c>
      <c r="P16" s="202">
        <v>18.23</v>
      </c>
      <c r="Q16" s="202">
        <v>1.49</v>
      </c>
      <c r="R16" s="202">
        <v>6.14</v>
      </c>
      <c r="S16" s="202">
        <v>3.83</v>
      </c>
      <c r="T16" s="202">
        <v>0</v>
      </c>
      <c r="U16" s="202">
        <v>0.99</v>
      </c>
      <c r="V16" s="202">
        <v>3.01</v>
      </c>
      <c r="W16" s="202">
        <v>4.7699999999999996</v>
      </c>
      <c r="X16" s="202">
        <v>20.56</v>
      </c>
      <c r="Y16" s="202">
        <v>0</v>
      </c>
      <c r="Z16" s="202">
        <v>19.760000000000002</v>
      </c>
      <c r="AA16" s="202">
        <v>8.67</v>
      </c>
      <c r="AB16" s="202">
        <v>0</v>
      </c>
      <c r="AC16" s="202">
        <v>13.35</v>
      </c>
      <c r="AD16" s="202">
        <v>0</v>
      </c>
      <c r="AE16" s="202">
        <v>0</v>
      </c>
      <c r="AF16" s="202">
        <v>0</v>
      </c>
      <c r="AG16" s="202">
        <v>0</v>
      </c>
      <c r="AH16" s="202">
        <v>25.06</v>
      </c>
      <c r="AI16" s="202">
        <v>0</v>
      </c>
      <c r="AJ16" s="202">
        <v>17.350000000000001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13.82</v>
      </c>
      <c r="E17" s="202">
        <v>0</v>
      </c>
      <c r="F17" s="202">
        <v>0</v>
      </c>
      <c r="G17" s="202">
        <v>17.190000000000001</v>
      </c>
      <c r="H17" s="202">
        <v>0</v>
      </c>
      <c r="I17" s="202">
        <v>7.23</v>
      </c>
      <c r="J17" s="202">
        <v>21.18</v>
      </c>
      <c r="K17" s="202">
        <v>4.41</v>
      </c>
      <c r="L17" s="202">
        <v>271.42</v>
      </c>
      <c r="M17" s="202">
        <v>13.32</v>
      </c>
      <c r="N17" s="202">
        <v>1.43</v>
      </c>
      <c r="O17" s="202">
        <v>0</v>
      </c>
      <c r="P17" s="202">
        <v>18.23</v>
      </c>
      <c r="Q17" s="202">
        <v>1.49</v>
      </c>
      <c r="R17" s="202">
        <v>6.14</v>
      </c>
      <c r="S17" s="202">
        <v>3.83</v>
      </c>
      <c r="T17" s="202">
        <v>0</v>
      </c>
      <c r="U17" s="202">
        <v>0.99</v>
      </c>
      <c r="V17" s="202">
        <v>3.01</v>
      </c>
      <c r="W17" s="202">
        <v>4.7699999999999996</v>
      </c>
      <c r="X17" s="202">
        <v>20.56</v>
      </c>
      <c r="Y17" s="202">
        <v>0</v>
      </c>
      <c r="Z17" s="202">
        <v>19.760000000000002</v>
      </c>
      <c r="AA17" s="202">
        <v>8.67</v>
      </c>
      <c r="AB17" s="202">
        <v>0</v>
      </c>
      <c r="AC17" s="202">
        <v>13.35</v>
      </c>
      <c r="AD17" s="202">
        <v>0</v>
      </c>
      <c r="AE17" s="202">
        <v>0</v>
      </c>
      <c r="AF17" s="202">
        <v>0</v>
      </c>
      <c r="AG17" s="202">
        <v>0</v>
      </c>
      <c r="AH17" s="202">
        <v>25.06</v>
      </c>
      <c r="AI17" s="202">
        <v>0</v>
      </c>
      <c r="AJ17" s="202">
        <v>17.350000000000001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13.82</v>
      </c>
      <c r="E18" s="202">
        <v>0</v>
      </c>
      <c r="F18" s="202">
        <v>0</v>
      </c>
      <c r="G18" s="202">
        <v>17.190000000000001</v>
      </c>
      <c r="H18" s="202">
        <v>0</v>
      </c>
      <c r="I18" s="202">
        <v>7.23</v>
      </c>
      <c r="J18" s="202">
        <v>21.18</v>
      </c>
      <c r="K18" s="202">
        <v>4.41</v>
      </c>
      <c r="L18" s="202">
        <v>271.42</v>
      </c>
      <c r="M18" s="202">
        <v>13.32</v>
      </c>
      <c r="N18" s="202">
        <v>1.43</v>
      </c>
      <c r="O18" s="202">
        <v>0</v>
      </c>
      <c r="P18" s="202">
        <v>18.23</v>
      </c>
      <c r="Q18" s="202">
        <v>1.49</v>
      </c>
      <c r="R18" s="202">
        <v>6.14</v>
      </c>
      <c r="S18" s="202">
        <v>3.83</v>
      </c>
      <c r="T18" s="202">
        <v>0</v>
      </c>
      <c r="U18" s="202">
        <v>0.99</v>
      </c>
      <c r="V18" s="202">
        <v>3.01</v>
      </c>
      <c r="W18" s="202">
        <v>4.7699999999999996</v>
      </c>
      <c r="X18" s="202">
        <v>20.56</v>
      </c>
      <c r="Y18" s="202">
        <v>0</v>
      </c>
      <c r="Z18" s="202">
        <v>19.760000000000002</v>
      </c>
      <c r="AA18" s="202">
        <v>8.67</v>
      </c>
      <c r="AB18" s="202">
        <v>0</v>
      </c>
      <c r="AC18" s="202">
        <v>13.35</v>
      </c>
      <c r="AD18" s="202">
        <v>0</v>
      </c>
      <c r="AE18" s="202">
        <v>0</v>
      </c>
      <c r="AF18" s="202">
        <v>0</v>
      </c>
      <c r="AG18" s="202">
        <v>0</v>
      </c>
      <c r="AH18" s="202">
        <v>25.06</v>
      </c>
      <c r="AI18" s="202">
        <v>0</v>
      </c>
      <c r="AJ18" s="202">
        <v>17.350000000000001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13.82</v>
      </c>
      <c r="E19" s="202">
        <v>0</v>
      </c>
      <c r="F19" s="202">
        <v>0</v>
      </c>
      <c r="G19" s="202">
        <v>17.190000000000001</v>
      </c>
      <c r="H19" s="202">
        <v>0</v>
      </c>
      <c r="I19" s="202">
        <v>7.23</v>
      </c>
      <c r="J19" s="202">
        <v>21.18</v>
      </c>
      <c r="K19" s="202">
        <v>4.41</v>
      </c>
      <c r="L19" s="202">
        <v>271.42</v>
      </c>
      <c r="M19" s="202">
        <v>1.1100000000000001</v>
      </c>
      <c r="N19" s="202">
        <v>1.43</v>
      </c>
      <c r="O19" s="202">
        <v>0</v>
      </c>
      <c r="P19" s="202">
        <v>18.23</v>
      </c>
      <c r="Q19" s="202">
        <v>1.49</v>
      </c>
      <c r="R19" s="202">
        <v>6.14</v>
      </c>
      <c r="S19" s="202">
        <v>3.83</v>
      </c>
      <c r="T19" s="202">
        <v>0</v>
      </c>
      <c r="U19" s="202">
        <v>0.99</v>
      </c>
      <c r="V19" s="202">
        <v>3.01</v>
      </c>
      <c r="W19" s="202">
        <v>4.7699999999999996</v>
      </c>
      <c r="X19" s="202">
        <v>20.56</v>
      </c>
      <c r="Y19" s="202">
        <v>0</v>
      </c>
      <c r="Z19" s="202">
        <v>19.760000000000002</v>
      </c>
      <c r="AA19" s="202">
        <v>8.67</v>
      </c>
      <c r="AB19" s="202">
        <v>0</v>
      </c>
      <c r="AC19" s="202">
        <v>13.35</v>
      </c>
      <c r="AD19" s="202">
        <v>0</v>
      </c>
      <c r="AE19" s="202">
        <v>0</v>
      </c>
      <c r="AF19" s="202">
        <v>0</v>
      </c>
      <c r="AG19" s="202">
        <v>0</v>
      </c>
      <c r="AH19" s="202">
        <v>25.06</v>
      </c>
      <c r="AI19" s="202">
        <v>0</v>
      </c>
      <c r="AJ19" s="202">
        <v>17.350000000000001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13.82</v>
      </c>
      <c r="E20" s="202">
        <v>0</v>
      </c>
      <c r="F20" s="202">
        <v>0</v>
      </c>
      <c r="G20" s="202">
        <v>17.190000000000001</v>
      </c>
      <c r="H20" s="202">
        <v>0</v>
      </c>
      <c r="I20" s="202">
        <v>7.23</v>
      </c>
      <c r="J20" s="202">
        <v>21.18</v>
      </c>
      <c r="K20" s="202">
        <v>4.41</v>
      </c>
      <c r="L20" s="202">
        <v>271.42</v>
      </c>
      <c r="M20" s="202">
        <v>1.1100000000000001</v>
      </c>
      <c r="N20" s="202">
        <v>1.43</v>
      </c>
      <c r="O20" s="202">
        <v>0</v>
      </c>
      <c r="P20" s="202">
        <v>18.23</v>
      </c>
      <c r="Q20" s="202">
        <v>1.49</v>
      </c>
      <c r="R20" s="202">
        <v>6.14</v>
      </c>
      <c r="S20" s="202">
        <v>3.83</v>
      </c>
      <c r="T20" s="202">
        <v>0</v>
      </c>
      <c r="U20" s="202">
        <v>0.99</v>
      </c>
      <c r="V20" s="202">
        <v>3.01</v>
      </c>
      <c r="W20" s="202">
        <v>4.7699999999999996</v>
      </c>
      <c r="X20" s="202">
        <v>20.56</v>
      </c>
      <c r="Y20" s="202">
        <v>0</v>
      </c>
      <c r="Z20" s="202">
        <v>19.760000000000002</v>
      </c>
      <c r="AA20" s="202">
        <v>8.67</v>
      </c>
      <c r="AB20" s="202">
        <v>0</v>
      </c>
      <c r="AC20" s="202">
        <v>13.35</v>
      </c>
      <c r="AD20" s="202">
        <v>0</v>
      </c>
      <c r="AE20" s="202">
        <v>0</v>
      </c>
      <c r="AF20" s="202">
        <v>0</v>
      </c>
      <c r="AG20" s="202">
        <v>0</v>
      </c>
      <c r="AH20" s="202">
        <v>25.06</v>
      </c>
      <c r="AI20" s="202">
        <v>0</v>
      </c>
      <c r="AJ20" s="202">
        <v>17.350000000000001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13.88</v>
      </c>
      <c r="E21" s="202">
        <v>0</v>
      </c>
      <c r="F21" s="202">
        <v>0</v>
      </c>
      <c r="G21" s="202">
        <v>17.190000000000001</v>
      </c>
      <c r="H21" s="202">
        <v>0</v>
      </c>
      <c r="I21" s="202">
        <v>7.23</v>
      </c>
      <c r="J21" s="202">
        <v>21.18</v>
      </c>
      <c r="K21" s="202">
        <v>4.41</v>
      </c>
      <c r="L21" s="202">
        <v>271.42</v>
      </c>
      <c r="M21" s="202">
        <v>1.1100000000000001</v>
      </c>
      <c r="N21" s="202">
        <v>1.43</v>
      </c>
      <c r="O21" s="202">
        <v>0</v>
      </c>
      <c r="P21" s="202">
        <v>18.23</v>
      </c>
      <c r="Q21" s="202">
        <v>1.49</v>
      </c>
      <c r="R21" s="202">
        <v>6.14</v>
      </c>
      <c r="S21" s="202">
        <v>3.83</v>
      </c>
      <c r="T21" s="202">
        <v>0</v>
      </c>
      <c r="U21" s="202">
        <v>0.99</v>
      </c>
      <c r="V21" s="202">
        <v>3.01</v>
      </c>
      <c r="W21" s="202">
        <v>4.7699999999999996</v>
      </c>
      <c r="X21" s="202">
        <v>20.56</v>
      </c>
      <c r="Y21" s="202">
        <v>0</v>
      </c>
      <c r="Z21" s="202">
        <v>19.760000000000002</v>
      </c>
      <c r="AA21" s="202">
        <v>8.67</v>
      </c>
      <c r="AB21" s="202">
        <v>0</v>
      </c>
      <c r="AC21" s="202">
        <v>13.35</v>
      </c>
      <c r="AD21" s="202">
        <v>0</v>
      </c>
      <c r="AE21" s="202">
        <v>0</v>
      </c>
      <c r="AF21" s="202">
        <v>0</v>
      </c>
      <c r="AG21" s="202">
        <v>0</v>
      </c>
      <c r="AH21" s="202">
        <v>25.06</v>
      </c>
      <c r="AI21" s="202">
        <v>0</v>
      </c>
      <c r="AJ21" s="202">
        <v>17.350000000000001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13.88</v>
      </c>
      <c r="E22" s="202">
        <v>0</v>
      </c>
      <c r="F22" s="202">
        <v>0</v>
      </c>
      <c r="G22" s="202">
        <v>17.190000000000001</v>
      </c>
      <c r="H22" s="202">
        <v>0</v>
      </c>
      <c r="I22" s="202">
        <v>7.23</v>
      </c>
      <c r="J22" s="202">
        <v>21.18</v>
      </c>
      <c r="K22" s="202">
        <v>4.41</v>
      </c>
      <c r="L22" s="202">
        <v>271.42</v>
      </c>
      <c r="M22" s="202">
        <v>1.1100000000000001</v>
      </c>
      <c r="N22" s="202">
        <v>1.43</v>
      </c>
      <c r="O22" s="202">
        <v>0</v>
      </c>
      <c r="P22" s="202">
        <v>18.23</v>
      </c>
      <c r="Q22" s="202">
        <v>1.49</v>
      </c>
      <c r="R22" s="202">
        <v>6.14</v>
      </c>
      <c r="S22" s="202">
        <v>3.83</v>
      </c>
      <c r="T22" s="202">
        <v>0</v>
      </c>
      <c r="U22" s="202">
        <v>0.99</v>
      </c>
      <c r="V22" s="202">
        <v>3.01</v>
      </c>
      <c r="W22" s="202">
        <v>4.7699999999999996</v>
      </c>
      <c r="X22" s="202">
        <v>20.56</v>
      </c>
      <c r="Y22" s="202">
        <v>0</v>
      </c>
      <c r="Z22" s="202">
        <v>19.760000000000002</v>
      </c>
      <c r="AA22" s="202">
        <v>8.67</v>
      </c>
      <c r="AB22" s="202">
        <v>0</v>
      </c>
      <c r="AC22" s="202">
        <v>13.35</v>
      </c>
      <c r="AD22" s="202">
        <v>0</v>
      </c>
      <c r="AE22" s="202">
        <v>0</v>
      </c>
      <c r="AF22" s="202">
        <v>0</v>
      </c>
      <c r="AG22" s="202">
        <v>0</v>
      </c>
      <c r="AH22" s="202">
        <v>25.06</v>
      </c>
      <c r="AI22" s="202">
        <v>0</v>
      </c>
      <c r="AJ22" s="202">
        <v>17.350000000000001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13.88</v>
      </c>
      <c r="E23" s="202">
        <v>0</v>
      </c>
      <c r="F23" s="202">
        <v>0</v>
      </c>
      <c r="G23" s="202">
        <v>17.190000000000001</v>
      </c>
      <c r="H23" s="202">
        <v>0</v>
      </c>
      <c r="I23" s="202">
        <v>7.23</v>
      </c>
      <c r="J23" s="202">
        <v>21.18</v>
      </c>
      <c r="K23" s="202">
        <v>4.41</v>
      </c>
      <c r="L23" s="202">
        <v>271.42</v>
      </c>
      <c r="M23" s="202">
        <v>1.1100000000000001</v>
      </c>
      <c r="N23" s="202">
        <v>1.43</v>
      </c>
      <c r="O23" s="202">
        <v>0</v>
      </c>
      <c r="P23" s="202">
        <v>18.23</v>
      </c>
      <c r="Q23" s="202">
        <v>1.49</v>
      </c>
      <c r="R23" s="202">
        <v>6.09</v>
      </c>
      <c r="S23" s="202">
        <v>3.82</v>
      </c>
      <c r="T23" s="202">
        <v>0</v>
      </c>
      <c r="U23" s="202">
        <v>0.99</v>
      </c>
      <c r="V23" s="202">
        <v>3.01</v>
      </c>
      <c r="W23" s="202">
        <v>4.74</v>
      </c>
      <c r="X23" s="202">
        <v>20.56</v>
      </c>
      <c r="Y23" s="202">
        <v>0</v>
      </c>
      <c r="Z23" s="202">
        <v>19.760000000000002</v>
      </c>
      <c r="AA23" s="202">
        <v>8.67</v>
      </c>
      <c r="AB23" s="202">
        <v>0</v>
      </c>
      <c r="AC23" s="202">
        <v>13.35</v>
      </c>
      <c r="AD23" s="202">
        <v>0</v>
      </c>
      <c r="AE23" s="202">
        <v>0</v>
      </c>
      <c r="AF23" s="202">
        <v>0</v>
      </c>
      <c r="AG23" s="202">
        <v>0</v>
      </c>
      <c r="AH23" s="202">
        <v>25.06</v>
      </c>
      <c r="AI23" s="202">
        <v>0</v>
      </c>
      <c r="AJ23" s="202">
        <v>17.350000000000001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13.88</v>
      </c>
      <c r="E24" s="202">
        <v>0</v>
      </c>
      <c r="F24" s="202">
        <v>0</v>
      </c>
      <c r="G24" s="202">
        <v>17.190000000000001</v>
      </c>
      <c r="H24" s="202">
        <v>0</v>
      </c>
      <c r="I24" s="202">
        <v>7.23</v>
      </c>
      <c r="J24" s="202">
        <v>21.18</v>
      </c>
      <c r="K24" s="202">
        <v>4.41</v>
      </c>
      <c r="L24" s="202">
        <v>271.42</v>
      </c>
      <c r="M24" s="202">
        <v>1.1100000000000001</v>
      </c>
      <c r="N24" s="202">
        <v>1.43</v>
      </c>
      <c r="O24" s="202">
        <v>0</v>
      </c>
      <c r="P24" s="202">
        <v>1.52</v>
      </c>
      <c r="Q24" s="202">
        <v>1.49</v>
      </c>
      <c r="R24" s="202">
        <v>6.09</v>
      </c>
      <c r="S24" s="202">
        <v>3.82</v>
      </c>
      <c r="T24" s="202">
        <v>0</v>
      </c>
      <c r="U24" s="202">
        <v>0.99</v>
      </c>
      <c r="V24" s="202">
        <v>3.01</v>
      </c>
      <c r="W24" s="202">
        <v>0.41</v>
      </c>
      <c r="X24" s="202">
        <v>1.79</v>
      </c>
      <c r="Y24" s="202">
        <v>0</v>
      </c>
      <c r="Z24" s="202">
        <v>19.760000000000002</v>
      </c>
      <c r="AA24" s="202">
        <v>8.67</v>
      </c>
      <c r="AB24" s="202">
        <v>0</v>
      </c>
      <c r="AC24" s="202">
        <v>13.35</v>
      </c>
      <c r="AD24" s="202">
        <v>0</v>
      </c>
      <c r="AE24" s="202">
        <v>0</v>
      </c>
      <c r="AF24" s="202">
        <v>0</v>
      </c>
      <c r="AG24" s="202">
        <v>0</v>
      </c>
      <c r="AH24" s="202">
        <v>25.06</v>
      </c>
      <c r="AI24" s="202">
        <v>0</v>
      </c>
      <c r="AJ24" s="202">
        <v>17.350000000000001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13.88</v>
      </c>
      <c r="E25" s="202">
        <v>0</v>
      </c>
      <c r="F25" s="202">
        <v>0</v>
      </c>
      <c r="G25" s="202">
        <v>17.190000000000001</v>
      </c>
      <c r="H25" s="202">
        <v>0</v>
      </c>
      <c r="I25" s="202">
        <v>7.23</v>
      </c>
      <c r="J25" s="202">
        <v>21.18</v>
      </c>
      <c r="K25" s="202">
        <v>4.41</v>
      </c>
      <c r="L25" s="202">
        <v>271.42</v>
      </c>
      <c r="M25" s="202">
        <v>1.1100000000000001</v>
      </c>
      <c r="N25" s="202">
        <v>1.43</v>
      </c>
      <c r="O25" s="202">
        <v>0</v>
      </c>
      <c r="P25" s="202">
        <v>1.52</v>
      </c>
      <c r="Q25" s="202">
        <v>1.49</v>
      </c>
      <c r="R25" s="202">
        <v>6.09</v>
      </c>
      <c r="S25" s="202">
        <v>3.82</v>
      </c>
      <c r="T25" s="202">
        <v>0</v>
      </c>
      <c r="U25" s="202">
        <v>0.99</v>
      </c>
      <c r="V25" s="202">
        <v>3.01</v>
      </c>
      <c r="W25" s="202">
        <v>0.41</v>
      </c>
      <c r="X25" s="202">
        <v>1.79</v>
      </c>
      <c r="Y25" s="202">
        <v>0</v>
      </c>
      <c r="Z25" s="202">
        <v>19.760000000000002</v>
      </c>
      <c r="AA25" s="202">
        <v>8.67</v>
      </c>
      <c r="AB25" s="202">
        <v>0</v>
      </c>
      <c r="AC25" s="202">
        <v>13.35</v>
      </c>
      <c r="AD25" s="202">
        <v>0</v>
      </c>
      <c r="AE25" s="202">
        <v>0</v>
      </c>
      <c r="AF25" s="202">
        <v>0</v>
      </c>
      <c r="AG25" s="202">
        <v>0</v>
      </c>
      <c r="AH25" s="202">
        <v>25.06</v>
      </c>
      <c r="AI25" s="202">
        <v>0</v>
      </c>
      <c r="AJ25" s="202">
        <v>17.350000000000001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13.88</v>
      </c>
      <c r="E26" s="202">
        <v>0</v>
      </c>
      <c r="F26" s="202">
        <v>0</v>
      </c>
      <c r="G26" s="202">
        <v>17.190000000000001</v>
      </c>
      <c r="H26" s="202">
        <v>0</v>
      </c>
      <c r="I26" s="202">
        <v>7.23</v>
      </c>
      <c r="J26" s="202">
        <v>21.18</v>
      </c>
      <c r="K26" s="202">
        <v>4.41</v>
      </c>
      <c r="L26" s="202">
        <v>272.08</v>
      </c>
      <c r="M26" s="202">
        <v>1.1100000000000001</v>
      </c>
      <c r="N26" s="202">
        <v>1.43</v>
      </c>
      <c r="O26" s="202">
        <v>0</v>
      </c>
      <c r="P26" s="202">
        <v>1.52</v>
      </c>
      <c r="Q26" s="202">
        <v>1.49</v>
      </c>
      <c r="R26" s="202">
        <v>6.14</v>
      </c>
      <c r="S26" s="202">
        <v>3.82</v>
      </c>
      <c r="T26" s="202">
        <v>0</v>
      </c>
      <c r="U26" s="202">
        <v>0.99</v>
      </c>
      <c r="V26" s="202">
        <v>3.01</v>
      </c>
      <c r="W26" s="202">
        <v>0.4</v>
      </c>
      <c r="X26" s="202">
        <v>1.79</v>
      </c>
      <c r="Y26" s="202">
        <v>0</v>
      </c>
      <c r="Z26" s="202">
        <v>20.98</v>
      </c>
      <c r="AA26" s="202">
        <v>9.42</v>
      </c>
      <c r="AB26" s="202">
        <v>0</v>
      </c>
      <c r="AC26" s="202">
        <v>13.35</v>
      </c>
      <c r="AD26" s="202">
        <v>0</v>
      </c>
      <c r="AE26" s="202">
        <v>0</v>
      </c>
      <c r="AF26" s="202">
        <v>0</v>
      </c>
      <c r="AG26" s="202">
        <v>0</v>
      </c>
      <c r="AH26" s="202">
        <v>25.06</v>
      </c>
      <c r="AI26" s="202">
        <v>0</v>
      </c>
      <c r="AJ26" s="202">
        <v>17.350000000000001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13.88</v>
      </c>
      <c r="E27" s="202">
        <v>0</v>
      </c>
      <c r="F27" s="202">
        <v>0</v>
      </c>
      <c r="G27" s="202">
        <v>17.190000000000001</v>
      </c>
      <c r="H27" s="202">
        <v>0</v>
      </c>
      <c r="I27" s="202">
        <v>7.23</v>
      </c>
      <c r="J27" s="202">
        <v>21.18</v>
      </c>
      <c r="K27" s="202">
        <v>4.41</v>
      </c>
      <c r="L27" s="202">
        <v>272.08</v>
      </c>
      <c r="M27" s="202">
        <v>1.1100000000000001</v>
      </c>
      <c r="N27" s="202">
        <v>1.43</v>
      </c>
      <c r="O27" s="202">
        <v>0</v>
      </c>
      <c r="P27" s="202">
        <v>1.52</v>
      </c>
      <c r="Q27" s="202">
        <v>0.26</v>
      </c>
      <c r="R27" s="202">
        <v>1.03</v>
      </c>
      <c r="S27" s="202">
        <v>0.32</v>
      </c>
      <c r="T27" s="202">
        <v>0</v>
      </c>
      <c r="U27" s="202">
        <v>0.99</v>
      </c>
      <c r="V27" s="202">
        <v>0.65</v>
      </c>
      <c r="W27" s="202">
        <v>0.51</v>
      </c>
      <c r="X27" s="202">
        <v>2.91</v>
      </c>
      <c r="Y27" s="202">
        <v>0</v>
      </c>
      <c r="Z27" s="202">
        <v>6.43</v>
      </c>
      <c r="AA27" s="202">
        <v>1.0900000000000001</v>
      </c>
      <c r="AB27" s="202">
        <v>0</v>
      </c>
      <c r="AC27" s="202">
        <v>13.35</v>
      </c>
      <c r="AD27" s="202">
        <v>0</v>
      </c>
      <c r="AE27" s="202">
        <v>0</v>
      </c>
      <c r="AF27" s="202">
        <v>0</v>
      </c>
      <c r="AG27" s="202">
        <v>0</v>
      </c>
      <c r="AH27" s="202">
        <v>25.06</v>
      </c>
      <c r="AI27" s="202">
        <v>0</v>
      </c>
      <c r="AJ27" s="202">
        <v>17.350000000000001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13.95</v>
      </c>
      <c r="E28" s="202">
        <v>0</v>
      </c>
      <c r="F28" s="202">
        <v>0</v>
      </c>
      <c r="G28" s="202">
        <v>17.190000000000001</v>
      </c>
      <c r="H28" s="202">
        <v>0</v>
      </c>
      <c r="I28" s="202">
        <v>7.23</v>
      </c>
      <c r="J28" s="202">
        <v>21.18</v>
      </c>
      <c r="K28" s="202">
        <v>4.41</v>
      </c>
      <c r="L28" s="202">
        <v>272.08999999999997</v>
      </c>
      <c r="M28" s="202">
        <v>1.1100000000000001</v>
      </c>
      <c r="N28" s="202">
        <v>1.43</v>
      </c>
      <c r="O28" s="202">
        <v>0</v>
      </c>
      <c r="P28" s="202">
        <v>1.52</v>
      </c>
      <c r="Q28" s="202">
        <v>0.12</v>
      </c>
      <c r="R28" s="202">
        <v>0.51</v>
      </c>
      <c r="S28" s="202">
        <v>0.32</v>
      </c>
      <c r="T28" s="202">
        <v>0</v>
      </c>
      <c r="U28" s="202">
        <v>0.99</v>
      </c>
      <c r="V28" s="202">
        <v>0.25</v>
      </c>
      <c r="W28" s="202">
        <v>0.41</v>
      </c>
      <c r="X28" s="202">
        <v>1.79</v>
      </c>
      <c r="Y28" s="202">
        <v>0</v>
      </c>
      <c r="Z28" s="202">
        <v>1.53</v>
      </c>
      <c r="AA28" s="202">
        <v>1.0900000000000001</v>
      </c>
      <c r="AB28" s="202">
        <v>0</v>
      </c>
      <c r="AC28" s="202">
        <v>13.35</v>
      </c>
      <c r="AD28" s="202">
        <v>0</v>
      </c>
      <c r="AE28" s="202">
        <v>0</v>
      </c>
      <c r="AF28" s="202">
        <v>0</v>
      </c>
      <c r="AG28" s="202">
        <v>0</v>
      </c>
      <c r="AH28" s="202">
        <v>25.06</v>
      </c>
      <c r="AI28" s="202">
        <v>0</v>
      </c>
      <c r="AJ28" s="202">
        <v>17.350000000000001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13.95</v>
      </c>
      <c r="E29" s="202">
        <v>0</v>
      </c>
      <c r="F29" s="202">
        <v>0</v>
      </c>
      <c r="G29" s="202">
        <v>17.190000000000001</v>
      </c>
      <c r="H29" s="202">
        <v>0</v>
      </c>
      <c r="I29" s="202">
        <v>7.23</v>
      </c>
      <c r="J29" s="202">
        <v>21.18</v>
      </c>
      <c r="K29" s="202">
        <v>4.62</v>
      </c>
      <c r="L29" s="202">
        <v>184.93</v>
      </c>
      <c r="M29" s="202">
        <v>1.1100000000000001</v>
      </c>
      <c r="N29" s="202">
        <v>1.43</v>
      </c>
      <c r="O29" s="202">
        <v>0</v>
      </c>
      <c r="P29" s="202">
        <v>1.52</v>
      </c>
      <c r="Q29" s="202">
        <v>0.12</v>
      </c>
      <c r="R29" s="202">
        <v>0.51</v>
      </c>
      <c r="S29" s="202">
        <v>0.32</v>
      </c>
      <c r="T29" s="202">
        <v>0</v>
      </c>
      <c r="U29" s="202">
        <v>0.99</v>
      </c>
      <c r="V29" s="202">
        <v>0.25</v>
      </c>
      <c r="W29" s="202">
        <v>0.41</v>
      </c>
      <c r="X29" s="202">
        <v>1.79</v>
      </c>
      <c r="Y29" s="202">
        <v>0</v>
      </c>
      <c r="Z29" s="202">
        <v>1.53</v>
      </c>
      <c r="AA29" s="202">
        <v>1.0900000000000001</v>
      </c>
      <c r="AB29" s="202">
        <v>0</v>
      </c>
      <c r="AC29" s="202">
        <v>13.35</v>
      </c>
      <c r="AD29" s="202">
        <v>0</v>
      </c>
      <c r="AE29" s="202">
        <v>0</v>
      </c>
      <c r="AF29" s="202">
        <v>0</v>
      </c>
      <c r="AG29" s="202">
        <v>0</v>
      </c>
      <c r="AH29" s="202">
        <v>25.06</v>
      </c>
      <c r="AI29" s="202">
        <v>0</v>
      </c>
      <c r="AJ29" s="202">
        <v>17.350000000000001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13.95</v>
      </c>
      <c r="E30" s="202">
        <v>0</v>
      </c>
      <c r="F30" s="202">
        <v>0</v>
      </c>
      <c r="G30" s="202">
        <v>17.190000000000001</v>
      </c>
      <c r="H30" s="202">
        <v>0</v>
      </c>
      <c r="I30" s="202">
        <v>7.23</v>
      </c>
      <c r="J30" s="202">
        <v>21.18</v>
      </c>
      <c r="K30" s="202">
        <v>4.8899999999999997</v>
      </c>
      <c r="L30" s="202">
        <v>101.47</v>
      </c>
      <c r="M30" s="202">
        <v>1.1100000000000001</v>
      </c>
      <c r="N30" s="202">
        <v>1.43</v>
      </c>
      <c r="O30" s="202">
        <v>0</v>
      </c>
      <c r="P30" s="202">
        <v>1.52</v>
      </c>
      <c r="Q30" s="202">
        <v>0.12</v>
      </c>
      <c r="R30" s="202">
        <v>0.51</v>
      </c>
      <c r="S30" s="202">
        <v>0.32</v>
      </c>
      <c r="T30" s="202">
        <v>0</v>
      </c>
      <c r="U30" s="202">
        <v>0.99</v>
      </c>
      <c r="V30" s="202">
        <v>0.25</v>
      </c>
      <c r="W30" s="202">
        <v>0.41</v>
      </c>
      <c r="X30" s="202">
        <v>1.79</v>
      </c>
      <c r="Y30" s="202">
        <v>0</v>
      </c>
      <c r="Z30" s="202">
        <v>1.53</v>
      </c>
      <c r="AA30" s="202">
        <v>1.0900000000000001</v>
      </c>
      <c r="AB30" s="202">
        <v>0</v>
      </c>
      <c r="AC30" s="202">
        <v>13.35</v>
      </c>
      <c r="AD30" s="202">
        <v>0</v>
      </c>
      <c r="AE30" s="202">
        <v>0</v>
      </c>
      <c r="AF30" s="202">
        <v>0</v>
      </c>
      <c r="AG30" s="202">
        <v>0</v>
      </c>
      <c r="AH30" s="202">
        <v>25.06</v>
      </c>
      <c r="AI30" s="202">
        <v>0</v>
      </c>
      <c r="AJ30" s="202">
        <v>17.350000000000001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13.95</v>
      </c>
      <c r="E31" s="202">
        <v>0</v>
      </c>
      <c r="F31" s="202">
        <v>0</v>
      </c>
      <c r="G31" s="202">
        <v>17.190000000000001</v>
      </c>
      <c r="H31" s="202">
        <v>0</v>
      </c>
      <c r="I31" s="202">
        <v>7.23</v>
      </c>
      <c r="J31" s="202">
        <v>21.18</v>
      </c>
      <c r="K31" s="202">
        <v>0.5</v>
      </c>
      <c r="L31" s="202">
        <v>22.28</v>
      </c>
      <c r="M31" s="202">
        <v>1.1100000000000001</v>
      </c>
      <c r="N31" s="202">
        <v>1.43</v>
      </c>
      <c r="O31" s="202">
        <v>0</v>
      </c>
      <c r="P31" s="202">
        <v>1.52</v>
      </c>
      <c r="Q31" s="202">
        <v>0.12</v>
      </c>
      <c r="R31" s="202">
        <v>0.51</v>
      </c>
      <c r="S31" s="202">
        <v>0.32</v>
      </c>
      <c r="T31" s="202">
        <v>0</v>
      </c>
      <c r="U31" s="202">
        <v>0.99</v>
      </c>
      <c r="V31" s="202">
        <v>0.25</v>
      </c>
      <c r="W31" s="202">
        <v>0.41</v>
      </c>
      <c r="X31" s="202">
        <v>1.79</v>
      </c>
      <c r="Y31" s="202">
        <v>0</v>
      </c>
      <c r="Z31" s="202">
        <v>1.53</v>
      </c>
      <c r="AA31" s="202">
        <v>1.0900000000000001</v>
      </c>
      <c r="AB31" s="202">
        <v>0</v>
      </c>
      <c r="AC31" s="202">
        <v>13.35</v>
      </c>
      <c r="AD31" s="202">
        <v>0</v>
      </c>
      <c r="AE31" s="202">
        <v>0</v>
      </c>
      <c r="AF31" s="202">
        <v>0</v>
      </c>
      <c r="AG31" s="202">
        <v>0</v>
      </c>
      <c r="AH31" s="202">
        <v>25.06</v>
      </c>
      <c r="AI31" s="202">
        <v>0</v>
      </c>
      <c r="AJ31" s="202">
        <v>17.350000000000001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13.95</v>
      </c>
      <c r="E32" s="202">
        <v>0</v>
      </c>
      <c r="F32" s="202">
        <v>0</v>
      </c>
      <c r="G32" s="202">
        <v>17.190000000000001</v>
      </c>
      <c r="H32" s="202">
        <v>0</v>
      </c>
      <c r="I32" s="202">
        <v>7.23</v>
      </c>
      <c r="J32" s="202">
        <v>21.18</v>
      </c>
      <c r="K32" s="202">
        <v>0.37</v>
      </c>
      <c r="L32" s="202">
        <v>20.64</v>
      </c>
      <c r="M32" s="202">
        <v>1.1100000000000001</v>
      </c>
      <c r="N32" s="202">
        <v>1.43</v>
      </c>
      <c r="O32" s="202">
        <v>0</v>
      </c>
      <c r="P32" s="202">
        <v>1.52</v>
      </c>
      <c r="Q32" s="202">
        <v>0.12</v>
      </c>
      <c r="R32" s="202">
        <v>0.51</v>
      </c>
      <c r="S32" s="202">
        <v>0.32</v>
      </c>
      <c r="T32" s="202">
        <v>0</v>
      </c>
      <c r="U32" s="202">
        <v>0.99</v>
      </c>
      <c r="V32" s="202">
        <v>0.25</v>
      </c>
      <c r="W32" s="202">
        <v>0.41</v>
      </c>
      <c r="X32" s="202">
        <v>1.79</v>
      </c>
      <c r="Y32" s="202">
        <v>0</v>
      </c>
      <c r="Z32" s="202">
        <v>1.53</v>
      </c>
      <c r="AA32" s="202">
        <v>1.0900000000000001</v>
      </c>
      <c r="AB32" s="202">
        <v>0</v>
      </c>
      <c r="AC32" s="202">
        <v>13.35</v>
      </c>
      <c r="AD32" s="202">
        <v>0</v>
      </c>
      <c r="AE32" s="202">
        <v>0</v>
      </c>
      <c r="AF32" s="202">
        <v>0</v>
      </c>
      <c r="AG32" s="202">
        <v>0</v>
      </c>
      <c r="AH32" s="202">
        <v>25.06</v>
      </c>
      <c r="AI32" s="202">
        <v>0</v>
      </c>
      <c r="AJ32" s="202">
        <v>17.350000000000001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13.95</v>
      </c>
      <c r="E33" s="202">
        <v>0</v>
      </c>
      <c r="F33" s="202">
        <v>0</v>
      </c>
      <c r="G33" s="202">
        <v>17.190000000000001</v>
      </c>
      <c r="H33" s="202">
        <v>0</v>
      </c>
      <c r="I33" s="202">
        <v>7.23</v>
      </c>
      <c r="J33" s="202">
        <v>21.18</v>
      </c>
      <c r="K33" s="202">
        <v>0.37</v>
      </c>
      <c r="L33" s="202">
        <v>20.64</v>
      </c>
      <c r="M33" s="202">
        <v>1.1100000000000001</v>
      </c>
      <c r="N33" s="202">
        <v>1.43</v>
      </c>
      <c r="O33" s="202">
        <v>0</v>
      </c>
      <c r="P33" s="202">
        <v>1.52</v>
      </c>
      <c r="Q33" s="202">
        <v>0.12</v>
      </c>
      <c r="R33" s="202">
        <v>0.51</v>
      </c>
      <c r="S33" s="202">
        <v>0.32</v>
      </c>
      <c r="T33" s="202">
        <v>0</v>
      </c>
      <c r="U33" s="202">
        <v>0.99</v>
      </c>
      <c r="V33" s="202">
        <v>0.25</v>
      </c>
      <c r="W33" s="202">
        <v>0.41</v>
      </c>
      <c r="X33" s="202">
        <v>1.79</v>
      </c>
      <c r="Y33" s="202">
        <v>0</v>
      </c>
      <c r="Z33" s="202">
        <v>1.53</v>
      </c>
      <c r="AA33" s="202">
        <v>1.0900000000000001</v>
      </c>
      <c r="AB33" s="202">
        <v>0</v>
      </c>
      <c r="AC33" s="202">
        <v>13.35</v>
      </c>
      <c r="AD33" s="202">
        <v>0</v>
      </c>
      <c r="AE33" s="202">
        <v>0</v>
      </c>
      <c r="AF33" s="202">
        <v>0</v>
      </c>
      <c r="AG33" s="202">
        <v>0</v>
      </c>
      <c r="AH33" s="202">
        <v>25.06</v>
      </c>
      <c r="AI33" s="202">
        <v>0</v>
      </c>
      <c r="AJ33" s="202">
        <v>17.350000000000001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13.95</v>
      </c>
      <c r="E34" s="202">
        <v>0</v>
      </c>
      <c r="F34" s="202">
        <v>0</v>
      </c>
      <c r="G34" s="202">
        <v>17.190000000000001</v>
      </c>
      <c r="H34" s="202">
        <v>0</v>
      </c>
      <c r="I34" s="202">
        <v>7.23</v>
      </c>
      <c r="J34" s="202">
        <v>21.18</v>
      </c>
      <c r="K34" s="202">
        <v>0.37</v>
      </c>
      <c r="L34" s="202">
        <v>20.64</v>
      </c>
      <c r="M34" s="202">
        <v>1.1100000000000001</v>
      </c>
      <c r="N34" s="202">
        <v>1.43</v>
      </c>
      <c r="O34" s="202">
        <v>0</v>
      </c>
      <c r="P34" s="202">
        <v>1.52</v>
      </c>
      <c r="Q34" s="202">
        <v>0.12</v>
      </c>
      <c r="R34" s="202">
        <v>0.51</v>
      </c>
      <c r="S34" s="202">
        <v>0.32</v>
      </c>
      <c r="T34" s="202">
        <v>0</v>
      </c>
      <c r="U34" s="202">
        <v>0.99</v>
      </c>
      <c r="V34" s="202">
        <v>0.25</v>
      </c>
      <c r="W34" s="202">
        <v>0.41</v>
      </c>
      <c r="X34" s="202">
        <v>1.79</v>
      </c>
      <c r="Y34" s="202">
        <v>0</v>
      </c>
      <c r="Z34" s="202">
        <v>1.53</v>
      </c>
      <c r="AA34" s="202">
        <v>1.0900000000000001</v>
      </c>
      <c r="AB34" s="202">
        <v>0</v>
      </c>
      <c r="AC34" s="202">
        <v>13.35</v>
      </c>
      <c r="AD34" s="202">
        <v>0</v>
      </c>
      <c r="AE34" s="202">
        <v>0</v>
      </c>
      <c r="AF34" s="202">
        <v>0</v>
      </c>
      <c r="AG34" s="202">
        <v>0</v>
      </c>
      <c r="AH34" s="202">
        <v>25.06</v>
      </c>
      <c r="AI34" s="202">
        <v>0</v>
      </c>
      <c r="AJ34" s="202">
        <v>17.350000000000001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13.95</v>
      </c>
      <c r="E35" s="202">
        <v>0</v>
      </c>
      <c r="F35" s="202">
        <v>0</v>
      </c>
      <c r="G35" s="202">
        <v>17.190000000000001</v>
      </c>
      <c r="H35" s="202">
        <v>0</v>
      </c>
      <c r="I35" s="202">
        <v>7.23</v>
      </c>
      <c r="J35" s="202">
        <v>21.18</v>
      </c>
      <c r="K35" s="202">
        <v>0.37</v>
      </c>
      <c r="L35" s="202">
        <v>18.559999999999999</v>
      </c>
      <c r="M35" s="202">
        <v>1.1100000000000001</v>
      </c>
      <c r="N35" s="202">
        <v>1.43</v>
      </c>
      <c r="O35" s="202">
        <v>0</v>
      </c>
      <c r="P35" s="202">
        <v>1.52</v>
      </c>
      <c r="Q35" s="202">
        <v>0.12</v>
      </c>
      <c r="R35" s="202">
        <v>0.51</v>
      </c>
      <c r="S35" s="202">
        <v>0.32</v>
      </c>
      <c r="T35" s="202">
        <v>0</v>
      </c>
      <c r="U35" s="202">
        <v>0.99</v>
      </c>
      <c r="V35" s="202">
        <v>0.25</v>
      </c>
      <c r="W35" s="202">
        <v>0.41</v>
      </c>
      <c r="X35" s="202">
        <v>1.79</v>
      </c>
      <c r="Y35" s="202">
        <v>0</v>
      </c>
      <c r="Z35" s="202">
        <v>1.53</v>
      </c>
      <c r="AA35" s="202">
        <v>1.0900000000000001</v>
      </c>
      <c r="AB35" s="202">
        <v>0</v>
      </c>
      <c r="AC35" s="202">
        <v>13.35</v>
      </c>
      <c r="AD35" s="202">
        <v>0</v>
      </c>
      <c r="AE35" s="202">
        <v>0</v>
      </c>
      <c r="AF35" s="202">
        <v>0</v>
      </c>
      <c r="AG35" s="202">
        <v>0</v>
      </c>
      <c r="AH35" s="202">
        <v>25.06</v>
      </c>
      <c r="AI35" s="202">
        <v>0</v>
      </c>
      <c r="AJ35" s="202">
        <v>17.350000000000001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13.95</v>
      </c>
      <c r="E36" s="202">
        <v>0</v>
      </c>
      <c r="F36" s="202">
        <v>0</v>
      </c>
      <c r="G36" s="202">
        <v>17.190000000000001</v>
      </c>
      <c r="H36" s="202">
        <v>0</v>
      </c>
      <c r="I36" s="202">
        <v>7.23</v>
      </c>
      <c r="J36" s="202">
        <v>21.18</v>
      </c>
      <c r="K36" s="202">
        <v>0.37</v>
      </c>
      <c r="L36" s="202">
        <v>18.559999999999999</v>
      </c>
      <c r="M36" s="202">
        <v>1.1100000000000001</v>
      </c>
      <c r="N36" s="202">
        <v>1.43</v>
      </c>
      <c r="O36" s="202">
        <v>0</v>
      </c>
      <c r="P36" s="202">
        <v>1.52</v>
      </c>
      <c r="Q36" s="202">
        <v>0.12</v>
      </c>
      <c r="R36" s="202">
        <v>0.51</v>
      </c>
      <c r="S36" s="202">
        <v>0.32</v>
      </c>
      <c r="T36" s="202">
        <v>0</v>
      </c>
      <c r="U36" s="202">
        <v>0.99</v>
      </c>
      <c r="V36" s="202">
        <v>0.25</v>
      </c>
      <c r="W36" s="202">
        <v>0.41</v>
      </c>
      <c r="X36" s="202">
        <v>1.79</v>
      </c>
      <c r="Y36" s="202">
        <v>0</v>
      </c>
      <c r="Z36" s="202">
        <v>1.53</v>
      </c>
      <c r="AA36" s="202">
        <v>1.0900000000000001</v>
      </c>
      <c r="AB36" s="202">
        <v>0</v>
      </c>
      <c r="AC36" s="202">
        <v>13.35</v>
      </c>
      <c r="AD36" s="202">
        <v>0</v>
      </c>
      <c r="AE36" s="202">
        <v>0</v>
      </c>
      <c r="AF36" s="202">
        <v>0</v>
      </c>
      <c r="AG36" s="202">
        <v>0</v>
      </c>
      <c r="AH36" s="202">
        <v>25.06</v>
      </c>
      <c r="AI36" s="202">
        <v>0</v>
      </c>
      <c r="AJ36" s="202">
        <v>17.350000000000001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13.88</v>
      </c>
      <c r="E37" s="202">
        <v>0</v>
      </c>
      <c r="F37" s="202">
        <v>0</v>
      </c>
      <c r="G37" s="202">
        <v>17.190000000000001</v>
      </c>
      <c r="H37" s="202">
        <v>0</v>
      </c>
      <c r="I37" s="202">
        <v>7.23</v>
      </c>
      <c r="J37" s="202">
        <v>21.18</v>
      </c>
      <c r="K37" s="202">
        <v>0.37</v>
      </c>
      <c r="L37" s="202">
        <v>18.559999999999999</v>
      </c>
      <c r="M37" s="202">
        <v>1.1100000000000001</v>
      </c>
      <c r="N37" s="202">
        <v>1.43</v>
      </c>
      <c r="O37" s="202">
        <v>0</v>
      </c>
      <c r="P37" s="202">
        <v>1.52</v>
      </c>
      <c r="Q37" s="202">
        <v>0.12</v>
      </c>
      <c r="R37" s="202">
        <v>0.51</v>
      </c>
      <c r="S37" s="202">
        <v>0.32</v>
      </c>
      <c r="T37" s="202">
        <v>0</v>
      </c>
      <c r="U37" s="202">
        <v>0.99</v>
      </c>
      <c r="V37" s="202">
        <v>0.25</v>
      </c>
      <c r="W37" s="202">
        <v>0.41</v>
      </c>
      <c r="X37" s="202">
        <v>1.79</v>
      </c>
      <c r="Y37" s="202">
        <v>0</v>
      </c>
      <c r="Z37" s="202">
        <v>1.53</v>
      </c>
      <c r="AA37" s="202">
        <v>1.0900000000000001</v>
      </c>
      <c r="AB37" s="202">
        <v>0</v>
      </c>
      <c r="AC37" s="202">
        <v>13.35</v>
      </c>
      <c r="AD37" s="202">
        <v>0</v>
      </c>
      <c r="AE37" s="202">
        <v>0</v>
      </c>
      <c r="AF37" s="202">
        <v>0</v>
      </c>
      <c r="AG37" s="202">
        <v>0</v>
      </c>
      <c r="AH37" s="202">
        <v>25.06</v>
      </c>
      <c r="AI37" s="202">
        <v>0</v>
      </c>
      <c r="AJ37" s="202">
        <v>17.350000000000001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13.82</v>
      </c>
      <c r="E38" s="202">
        <v>0</v>
      </c>
      <c r="F38" s="202">
        <v>0</v>
      </c>
      <c r="G38" s="202">
        <v>17.190000000000001</v>
      </c>
      <c r="H38" s="202">
        <v>0</v>
      </c>
      <c r="I38" s="202">
        <v>7.23</v>
      </c>
      <c r="J38" s="202">
        <v>21.18</v>
      </c>
      <c r="K38" s="202">
        <v>0.37</v>
      </c>
      <c r="L38" s="202">
        <v>18.559999999999999</v>
      </c>
      <c r="M38" s="202">
        <v>1.1100000000000001</v>
      </c>
      <c r="N38" s="202">
        <v>1.43</v>
      </c>
      <c r="O38" s="202">
        <v>0</v>
      </c>
      <c r="P38" s="202">
        <v>1.52</v>
      </c>
      <c r="Q38" s="202">
        <v>0.12</v>
      </c>
      <c r="R38" s="202">
        <v>0.51</v>
      </c>
      <c r="S38" s="202">
        <v>0.32</v>
      </c>
      <c r="T38" s="202">
        <v>0</v>
      </c>
      <c r="U38" s="202">
        <v>0.99</v>
      </c>
      <c r="V38" s="202">
        <v>0.25</v>
      </c>
      <c r="W38" s="202">
        <v>0.41</v>
      </c>
      <c r="X38" s="202">
        <v>1.79</v>
      </c>
      <c r="Y38" s="202">
        <v>0</v>
      </c>
      <c r="Z38" s="202">
        <v>1.53</v>
      </c>
      <c r="AA38" s="202">
        <v>1.0900000000000001</v>
      </c>
      <c r="AB38" s="202">
        <v>0</v>
      </c>
      <c r="AC38" s="202">
        <v>13.35</v>
      </c>
      <c r="AD38" s="202">
        <v>0</v>
      </c>
      <c r="AE38" s="202">
        <v>0</v>
      </c>
      <c r="AF38" s="202">
        <v>0</v>
      </c>
      <c r="AG38" s="202">
        <v>0</v>
      </c>
      <c r="AH38" s="202">
        <v>25.06</v>
      </c>
      <c r="AI38" s="202">
        <v>0</v>
      </c>
      <c r="AJ38" s="202">
        <v>17.350000000000001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13.75</v>
      </c>
      <c r="E39" s="202">
        <v>0</v>
      </c>
      <c r="F39" s="202">
        <v>0</v>
      </c>
      <c r="G39" s="202">
        <v>17.190000000000001</v>
      </c>
      <c r="H39" s="202">
        <v>0</v>
      </c>
      <c r="I39" s="202">
        <v>7.23</v>
      </c>
      <c r="J39" s="202">
        <v>21.18</v>
      </c>
      <c r="K39" s="202">
        <v>0.37</v>
      </c>
      <c r="L39" s="202">
        <v>18.22</v>
      </c>
      <c r="M39" s="202">
        <v>1.1100000000000001</v>
      </c>
      <c r="N39" s="202">
        <v>1.43</v>
      </c>
      <c r="O39" s="202">
        <v>0</v>
      </c>
      <c r="P39" s="202">
        <v>1.52</v>
      </c>
      <c r="Q39" s="202">
        <v>0.12</v>
      </c>
      <c r="R39" s="202">
        <v>0.51</v>
      </c>
      <c r="S39" s="202">
        <v>0.32</v>
      </c>
      <c r="T39" s="202">
        <v>0</v>
      </c>
      <c r="U39" s="202">
        <v>0.99</v>
      </c>
      <c r="V39" s="202">
        <v>0.25</v>
      </c>
      <c r="W39" s="202">
        <v>0.41</v>
      </c>
      <c r="X39" s="202">
        <v>1.79</v>
      </c>
      <c r="Y39" s="202">
        <v>0</v>
      </c>
      <c r="Z39" s="202">
        <v>1.53</v>
      </c>
      <c r="AA39" s="202">
        <v>1.0900000000000001</v>
      </c>
      <c r="AB39" s="202">
        <v>0</v>
      </c>
      <c r="AC39" s="202">
        <v>13.35</v>
      </c>
      <c r="AD39" s="202">
        <v>0</v>
      </c>
      <c r="AE39" s="202">
        <v>0</v>
      </c>
      <c r="AF39" s="202">
        <v>0</v>
      </c>
      <c r="AG39" s="202">
        <v>0</v>
      </c>
      <c r="AH39" s="202">
        <v>25.06</v>
      </c>
      <c r="AI39" s="202">
        <v>0</v>
      </c>
      <c r="AJ39" s="202">
        <v>17.350000000000001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13.75</v>
      </c>
      <c r="E40" s="202">
        <v>0</v>
      </c>
      <c r="F40" s="202">
        <v>0</v>
      </c>
      <c r="G40" s="202">
        <v>17.190000000000001</v>
      </c>
      <c r="H40" s="202">
        <v>0</v>
      </c>
      <c r="I40" s="202">
        <v>7.23</v>
      </c>
      <c r="J40" s="202">
        <v>21.18</v>
      </c>
      <c r="K40" s="202">
        <v>0.37</v>
      </c>
      <c r="L40" s="202">
        <v>18.22</v>
      </c>
      <c r="M40" s="202">
        <v>1.1100000000000001</v>
      </c>
      <c r="N40" s="202">
        <v>1.43</v>
      </c>
      <c r="O40" s="202">
        <v>0</v>
      </c>
      <c r="P40" s="202">
        <v>1.52</v>
      </c>
      <c r="Q40" s="202">
        <v>0.12</v>
      </c>
      <c r="R40" s="202">
        <v>0.51</v>
      </c>
      <c r="S40" s="202">
        <v>0.32</v>
      </c>
      <c r="T40" s="202">
        <v>0</v>
      </c>
      <c r="U40" s="202">
        <v>0.99</v>
      </c>
      <c r="V40" s="202">
        <v>0.25</v>
      </c>
      <c r="W40" s="202">
        <v>0.41</v>
      </c>
      <c r="X40" s="202">
        <v>1.79</v>
      </c>
      <c r="Y40" s="202">
        <v>0</v>
      </c>
      <c r="Z40" s="202">
        <v>1.53</v>
      </c>
      <c r="AA40" s="202">
        <v>1.0900000000000001</v>
      </c>
      <c r="AB40" s="202">
        <v>0</v>
      </c>
      <c r="AC40" s="202">
        <v>13.35</v>
      </c>
      <c r="AD40" s="202">
        <v>0</v>
      </c>
      <c r="AE40" s="202">
        <v>0</v>
      </c>
      <c r="AF40" s="202">
        <v>0</v>
      </c>
      <c r="AG40" s="202">
        <v>0</v>
      </c>
      <c r="AH40" s="202">
        <v>25.06</v>
      </c>
      <c r="AI40" s="202">
        <v>0</v>
      </c>
      <c r="AJ40" s="202">
        <v>17.350000000000001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13.69</v>
      </c>
      <c r="E41" s="202">
        <v>0</v>
      </c>
      <c r="F41" s="202">
        <v>0</v>
      </c>
      <c r="G41" s="202">
        <v>17.190000000000001</v>
      </c>
      <c r="H41" s="202">
        <v>0</v>
      </c>
      <c r="I41" s="202">
        <v>7.23</v>
      </c>
      <c r="J41" s="202">
        <v>21.18</v>
      </c>
      <c r="K41" s="202">
        <v>0.37</v>
      </c>
      <c r="L41" s="202">
        <v>18.22</v>
      </c>
      <c r="M41" s="202">
        <v>1.1100000000000001</v>
      </c>
      <c r="N41" s="202">
        <v>1.43</v>
      </c>
      <c r="O41" s="202">
        <v>0</v>
      </c>
      <c r="P41" s="202">
        <v>1.52</v>
      </c>
      <c r="Q41" s="202">
        <v>0.12</v>
      </c>
      <c r="R41" s="202">
        <v>0.51</v>
      </c>
      <c r="S41" s="202">
        <v>0.32</v>
      </c>
      <c r="T41" s="202">
        <v>0</v>
      </c>
      <c r="U41" s="202">
        <v>0.99</v>
      </c>
      <c r="V41" s="202">
        <v>0.25</v>
      </c>
      <c r="W41" s="202">
        <v>0.41</v>
      </c>
      <c r="X41" s="202">
        <v>1.79</v>
      </c>
      <c r="Y41" s="202">
        <v>0</v>
      </c>
      <c r="Z41" s="202">
        <v>1.1599999999999999</v>
      </c>
      <c r="AA41" s="202">
        <v>1.0900000000000001</v>
      </c>
      <c r="AB41" s="202">
        <v>0</v>
      </c>
      <c r="AC41" s="202">
        <v>13.35</v>
      </c>
      <c r="AD41" s="202">
        <v>0</v>
      </c>
      <c r="AE41" s="202">
        <v>0</v>
      </c>
      <c r="AF41" s="202">
        <v>0</v>
      </c>
      <c r="AG41" s="202">
        <v>0</v>
      </c>
      <c r="AH41" s="202">
        <v>25.06</v>
      </c>
      <c r="AI41" s="202">
        <v>0</v>
      </c>
      <c r="AJ41" s="202">
        <v>17.350000000000001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13.63</v>
      </c>
      <c r="E42" s="202">
        <v>0</v>
      </c>
      <c r="F42" s="202">
        <v>0</v>
      </c>
      <c r="G42" s="202">
        <v>17.190000000000001</v>
      </c>
      <c r="H42" s="202">
        <v>0</v>
      </c>
      <c r="I42" s="202">
        <v>7.23</v>
      </c>
      <c r="J42" s="202">
        <v>21.18</v>
      </c>
      <c r="K42" s="202">
        <v>4.4000000000000004</v>
      </c>
      <c r="L42" s="202">
        <v>18.22</v>
      </c>
      <c r="M42" s="202">
        <v>1.1100000000000001</v>
      </c>
      <c r="N42" s="202">
        <v>1.43</v>
      </c>
      <c r="O42" s="202">
        <v>0</v>
      </c>
      <c r="P42" s="202">
        <v>1.52</v>
      </c>
      <c r="Q42" s="202">
        <v>0.12</v>
      </c>
      <c r="R42" s="202">
        <v>0.51</v>
      </c>
      <c r="S42" s="202">
        <v>0.32</v>
      </c>
      <c r="T42" s="202">
        <v>0</v>
      </c>
      <c r="U42" s="202">
        <v>0.99</v>
      </c>
      <c r="V42" s="202">
        <v>0.25</v>
      </c>
      <c r="W42" s="202">
        <v>0.41</v>
      </c>
      <c r="X42" s="202">
        <v>1.79</v>
      </c>
      <c r="Y42" s="202">
        <v>0</v>
      </c>
      <c r="Z42" s="202">
        <v>1.1599999999999999</v>
      </c>
      <c r="AA42" s="202">
        <v>1.0900000000000001</v>
      </c>
      <c r="AB42" s="202">
        <v>0</v>
      </c>
      <c r="AC42" s="202">
        <v>13.35</v>
      </c>
      <c r="AD42" s="202">
        <v>0</v>
      </c>
      <c r="AE42" s="202">
        <v>0</v>
      </c>
      <c r="AF42" s="202">
        <v>0</v>
      </c>
      <c r="AG42" s="202">
        <v>0</v>
      </c>
      <c r="AH42" s="202">
        <v>25.06</v>
      </c>
      <c r="AI42" s="202">
        <v>0</v>
      </c>
      <c r="AJ42" s="202">
        <v>17.350000000000001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13.59</v>
      </c>
      <c r="E43" s="202">
        <v>0</v>
      </c>
      <c r="F43" s="202">
        <v>0</v>
      </c>
      <c r="G43" s="202">
        <v>17.190000000000001</v>
      </c>
      <c r="H43" s="202">
        <v>0</v>
      </c>
      <c r="I43" s="202">
        <v>7.23</v>
      </c>
      <c r="J43" s="202">
        <v>21.18</v>
      </c>
      <c r="K43" s="202">
        <v>0.37</v>
      </c>
      <c r="L43" s="202">
        <v>16.91</v>
      </c>
      <c r="M43" s="202">
        <v>1.1100000000000001</v>
      </c>
      <c r="N43" s="202">
        <v>1.43</v>
      </c>
      <c r="O43" s="202">
        <v>0</v>
      </c>
      <c r="P43" s="202">
        <v>1.52</v>
      </c>
      <c r="Q43" s="202">
        <v>0.12</v>
      </c>
      <c r="R43" s="202">
        <v>0.51</v>
      </c>
      <c r="S43" s="202">
        <v>0.32</v>
      </c>
      <c r="T43" s="202">
        <v>0</v>
      </c>
      <c r="U43" s="202">
        <v>0.99</v>
      </c>
      <c r="V43" s="202">
        <v>0.25</v>
      </c>
      <c r="W43" s="202">
        <v>0.41</v>
      </c>
      <c r="X43" s="202">
        <v>1.79</v>
      </c>
      <c r="Y43" s="202">
        <v>0</v>
      </c>
      <c r="Z43" s="202">
        <v>1.53</v>
      </c>
      <c r="AA43" s="202">
        <v>1.0900000000000001</v>
      </c>
      <c r="AB43" s="202">
        <v>0</v>
      </c>
      <c r="AC43" s="202">
        <v>13.65</v>
      </c>
      <c r="AD43" s="202">
        <v>0</v>
      </c>
      <c r="AE43" s="202">
        <v>0</v>
      </c>
      <c r="AF43" s="202">
        <v>0</v>
      </c>
      <c r="AG43" s="202">
        <v>0</v>
      </c>
      <c r="AH43" s="202">
        <v>25.06</v>
      </c>
      <c r="AI43" s="202">
        <v>0</v>
      </c>
      <c r="AJ43" s="202">
        <v>17.350000000000001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13.59</v>
      </c>
      <c r="E44" s="202">
        <v>0</v>
      </c>
      <c r="F44" s="202">
        <v>0</v>
      </c>
      <c r="G44" s="202">
        <v>17.190000000000001</v>
      </c>
      <c r="H44" s="202">
        <v>0</v>
      </c>
      <c r="I44" s="202">
        <v>7.23</v>
      </c>
      <c r="J44" s="202">
        <v>21.18</v>
      </c>
      <c r="K44" s="202">
        <v>0.37</v>
      </c>
      <c r="L44" s="202">
        <v>16.91</v>
      </c>
      <c r="M44" s="202">
        <v>1.1100000000000001</v>
      </c>
      <c r="N44" s="202">
        <v>1.43</v>
      </c>
      <c r="O44" s="202">
        <v>0</v>
      </c>
      <c r="P44" s="202">
        <v>1.52</v>
      </c>
      <c r="Q44" s="202">
        <v>0.12</v>
      </c>
      <c r="R44" s="202">
        <v>0.51</v>
      </c>
      <c r="S44" s="202">
        <v>0.32</v>
      </c>
      <c r="T44" s="202">
        <v>0</v>
      </c>
      <c r="U44" s="202">
        <v>0.99</v>
      </c>
      <c r="V44" s="202">
        <v>0.25</v>
      </c>
      <c r="W44" s="202">
        <v>0.41</v>
      </c>
      <c r="X44" s="202">
        <v>1.79</v>
      </c>
      <c r="Y44" s="202">
        <v>0</v>
      </c>
      <c r="Z44" s="202">
        <v>1.53</v>
      </c>
      <c r="AA44" s="202">
        <v>1.0900000000000001</v>
      </c>
      <c r="AB44" s="202">
        <v>0</v>
      </c>
      <c r="AC44" s="202">
        <v>13.65</v>
      </c>
      <c r="AD44" s="202">
        <v>0</v>
      </c>
      <c r="AE44" s="202">
        <v>0</v>
      </c>
      <c r="AF44" s="202">
        <v>0</v>
      </c>
      <c r="AG44" s="202">
        <v>0</v>
      </c>
      <c r="AH44" s="202">
        <v>25.06</v>
      </c>
      <c r="AI44" s="202">
        <v>0</v>
      </c>
      <c r="AJ44" s="202">
        <v>17.350000000000001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13.53</v>
      </c>
      <c r="E45" s="202">
        <v>0</v>
      </c>
      <c r="F45" s="202">
        <v>0</v>
      </c>
      <c r="G45" s="202">
        <v>17.190000000000001</v>
      </c>
      <c r="H45" s="202">
        <v>0</v>
      </c>
      <c r="I45" s="202">
        <v>7.23</v>
      </c>
      <c r="J45" s="202">
        <v>21.18</v>
      </c>
      <c r="K45" s="202">
        <v>0.37</v>
      </c>
      <c r="L45" s="202">
        <v>17.420000000000002</v>
      </c>
      <c r="M45" s="202">
        <v>1.1100000000000001</v>
      </c>
      <c r="N45" s="202">
        <v>1.43</v>
      </c>
      <c r="O45" s="202">
        <v>0</v>
      </c>
      <c r="P45" s="202">
        <v>1.52</v>
      </c>
      <c r="Q45" s="202">
        <v>0.12</v>
      </c>
      <c r="R45" s="202">
        <v>0.35</v>
      </c>
      <c r="S45" s="202">
        <v>0.32</v>
      </c>
      <c r="T45" s="202">
        <v>0</v>
      </c>
      <c r="U45" s="202">
        <v>0.99</v>
      </c>
      <c r="V45" s="202">
        <v>0.25</v>
      </c>
      <c r="W45" s="202">
        <v>0.4</v>
      </c>
      <c r="X45" s="202">
        <v>1.79</v>
      </c>
      <c r="Y45" s="202">
        <v>0</v>
      </c>
      <c r="Z45" s="202">
        <v>1.53</v>
      </c>
      <c r="AA45" s="202">
        <v>1.0900000000000001</v>
      </c>
      <c r="AB45" s="202">
        <v>0</v>
      </c>
      <c r="AC45" s="202">
        <v>13.65</v>
      </c>
      <c r="AD45" s="202">
        <v>0</v>
      </c>
      <c r="AE45" s="202">
        <v>0</v>
      </c>
      <c r="AF45" s="202">
        <v>0</v>
      </c>
      <c r="AG45" s="202">
        <v>0</v>
      </c>
      <c r="AH45" s="202">
        <v>25.06</v>
      </c>
      <c r="AI45" s="202">
        <v>0</v>
      </c>
      <c r="AJ45" s="202">
        <v>17.350000000000001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13.47</v>
      </c>
      <c r="E46" s="202">
        <v>0</v>
      </c>
      <c r="F46" s="202">
        <v>0</v>
      </c>
      <c r="G46" s="202">
        <v>17.190000000000001</v>
      </c>
      <c r="H46" s="202">
        <v>0</v>
      </c>
      <c r="I46" s="202">
        <v>7.23</v>
      </c>
      <c r="J46" s="202">
        <v>21.18</v>
      </c>
      <c r="K46" s="202">
        <v>0.37</v>
      </c>
      <c r="L46" s="202">
        <v>93.59</v>
      </c>
      <c r="M46" s="202">
        <v>1.1100000000000001</v>
      </c>
      <c r="N46" s="202">
        <v>1.43</v>
      </c>
      <c r="O46" s="202">
        <v>0</v>
      </c>
      <c r="P46" s="202">
        <v>1.52</v>
      </c>
      <c r="Q46" s="202">
        <v>0.12</v>
      </c>
      <c r="R46" s="202">
        <v>0.51</v>
      </c>
      <c r="S46" s="202">
        <v>0.32</v>
      </c>
      <c r="T46" s="202">
        <v>0</v>
      </c>
      <c r="U46" s="202">
        <v>0.99</v>
      </c>
      <c r="V46" s="202">
        <v>0.25</v>
      </c>
      <c r="W46" s="202">
        <v>0.4</v>
      </c>
      <c r="X46" s="202">
        <v>1.79</v>
      </c>
      <c r="Y46" s="202">
        <v>0</v>
      </c>
      <c r="Z46" s="202">
        <v>1.53</v>
      </c>
      <c r="AA46" s="202">
        <v>1.0900000000000001</v>
      </c>
      <c r="AB46" s="202">
        <v>0</v>
      </c>
      <c r="AC46" s="202">
        <v>13.65</v>
      </c>
      <c r="AD46" s="202">
        <v>0</v>
      </c>
      <c r="AE46" s="202">
        <v>0</v>
      </c>
      <c r="AF46" s="202">
        <v>0</v>
      </c>
      <c r="AG46" s="202">
        <v>0</v>
      </c>
      <c r="AH46" s="202">
        <v>25.06</v>
      </c>
      <c r="AI46" s="202">
        <v>0</v>
      </c>
      <c r="AJ46" s="202">
        <v>17.350000000000001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13.4</v>
      </c>
      <c r="E47" s="202">
        <v>0</v>
      </c>
      <c r="F47" s="202">
        <v>0</v>
      </c>
      <c r="G47" s="202">
        <v>17.190000000000001</v>
      </c>
      <c r="H47" s="202">
        <v>0</v>
      </c>
      <c r="I47" s="202">
        <v>7.23</v>
      </c>
      <c r="J47" s="202">
        <v>21.18</v>
      </c>
      <c r="K47" s="202">
        <v>4.38</v>
      </c>
      <c r="L47" s="202">
        <v>176.01</v>
      </c>
      <c r="M47" s="202">
        <v>1.1100000000000001</v>
      </c>
      <c r="N47" s="202">
        <v>1.43</v>
      </c>
      <c r="O47" s="202">
        <v>0</v>
      </c>
      <c r="P47" s="202">
        <v>1.52</v>
      </c>
      <c r="Q47" s="202">
        <v>0.1</v>
      </c>
      <c r="R47" s="202">
        <v>0.51</v>
      </c>
      <c r="S47" s="202">
        <v>0</v>
      </c>
      <c r="T47" s="202">
        <v>0</v>
      </c>
      <c r="U47" s="202">
        <v>0.99</v>
      </c>
      <c r="V47" s="202">
        <v>0</v>
      </c>
      <c r="W47" s="202">
        <v>0.41</v>
      </c>
      <c r="X47" s="202">
        <v>1.79</v>
      </c>
      <c r="Y47" s="202">
        <v>0</v>
      </c>
      <c r="Z47" s="202">
        <v>0</v>
      </c>
      <c r="AA47" s="202">
        <v>0</v>
      </c>
      <c r="AB47" s="202">
        <v>0</v>
      </c>
      <c r="AC47" s="202">
        <v>13.65</v>
      </c>
      <c r="AD47" s="202">
        <v>0</v>
      </c>
      <c r="AE47" s="202">
        <v>0</v>
      </c>
      <c r="AF47" s="202">
        <v>0</v>
      </c>
      <c r="AG47" s="202">
        <v>0</v>
      </c>
      <c r="AH47" s="202">
        <v>25.06</v>
      </c>
      <c r="AI47" s="202">
        <v>0</v>
      </c>
      <c r="AJ47" s="202">
        <v>17.350000000000001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13.4</v>
      </c>
      <c r="E48" s="202">
        <v>0</v>
      </c>
      <c r="F48" s="202">
        <v>0</v>
      </c>
      <c r="G48" s="202">
        <v>17.190000000000001</v>
      </c>
      <c r="H48" s="202">
        <v>0</v>
      </c>
      <c r="I48" s="202">
        <v>7.23</v>
      </c>
      <c r="J48" s="202">
        <v>21.18</v>
      </c>
      <c r="K48" s="202">
        <v>4.38</v>
      </c>
      <c r="L48" s="202">
        <v>252.87</v>
      </c>
      <c r="M48" s="202">
        <v>1.1100000000000001</v>
      </c>
      <c r="N48" s="202">
        <v>1.43</v>
      </c>
      <c r="O48" s="202">
        <v>0</v>
      </c>
      <c r="P48" s="202">
        <v>1.52</v>
      </c>
      <c r="Q48" s="202">
        <v>0.13</v>
      </c>
      <c r="R48" s="202">
        <v>6.09</v>
      </c>
      <c r="S48" s="202">
        <v>0.32</v>
      </c>
      <c r="T48" s="202">
        <v>0</v>
      </c>
      <c r="U48" s="202">
        <v>0.99</v>
      </c>
      <c r="V48" s="202">
        <v>0.25</v>
      </c>
      <c r="W48" s="202">
        <v>0.41</v>
      </c>
      <c r="X48" s="202">
        <v>1.79</v>
      </c>
      <c r="Y48" s="202">
        <v>0</v>
      </c>
      <c r="Z48" s="202">
        <v>15.68</v>
      </c>
      <c r="AA48" s="202">
        <v>8.67</v>
      </c>
      <c r="AB48" s="202">
        <v>0</v>
      </c>
      <c r="AC48" s="202">
        <v>13.65</v>
      </c>
      <c r="AD48" s="202">
        <v>0</v>
      </c>
      <c r="AE48" s="202">
        <v>0</v>
      </c>
      <c r="AF48" s="202">
        <v>0</v>
      </c>
      <c r="AG48" s="202">
        <v>0</v>
      </c>
      <c r="AH48" s="202">
        <v>25.06</v>
      </c>
      <c r="AI48" s="202">
        <v>0</v>
      </c>
      <c r="AJ48" s="202">
        <v>17.350000000000001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13.34</v>
      </c>
      <c r="E49" s="202">
        <v>0</v>
      </c>
      <c r="F49" s="202">
        <v>0</v>
      </c>
      <c r="G49" s="202">
        <v>17.190000000000001</v>
      </c>
      <c r="H49" s="202">
        <v>0</v>
      </c>
      <c r="I49" s="202">
        <v>7.23</v>
      </c>
      <c r="J49" s="202">
        <v>21.18</v>
      </c>
      <c r="K49" s="202">
        <v>4.38</v>
      </c>
      <c r="L49" s="202">
        <v>270.56</v>
      </c>
      <c r="M49" s="202">
        <v>1.1100000000000001</v>
      </c>
      <c r="N49" s="202">
        <v>1.43</v>
      </c>
      <c r="O49" s="202">
        <v>0</v>
      </c>
      <c r="P49" s="202">
        <v>1.52</v>
      </c>
      <c r="Q49" s="202">
        <v>0.13</v>
      </c>
      <c r="R49" s="202">
        <v>6.09</v>
      </c>
      <c r="S49" s="202">
        <v>0.32</v>
      </c>
      <c r="T49" s="202">
        <v>0</v>
      </c>
      <c r="U49" s="202">
        <v>0.99</v>
      </c>
      <c r="V49" s="202">
        <v>0.25</v>
      </c>
      <c r="W49" s="202">
        <v>0.41</v>
      </c>
      <c r="X49" s="202">
        <v>1.79</v>
      </c>
      <c r="Y49" s="202">
        <v>0</v>
      </c>
      <c r="Z49" s="202">
        <v>19.760000000000002</v>
      </c>
      <c r="AA49" s="202">
        <v>8.67</v>
      </c>
      <c r="AB49" s="202">
        <v>0</v>
      </c>
      <c r="AC49" s="202">
        <v>13.65</v>
      </c>
      <c r="AD49" s="202">
        <v>0</v>
      </c>
      <c r="AE49" s="202">
        <v>0</v>
      </c>
      <c r="AF49" s="202">
        <v>0</v>
      </c>
      <c r="AG49" s="202">
        <v>0</v>
      </c>
      <c r="AH49" s="202">
        <v>25.06</v>
      </c>
      <c r="AI49" s="202">
        <v>0</v>
      </c>
      <c r="AJ49" s="202">
        <v>17.350000000000001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13.34</v>
      </c>
      <c r="E50" s="202">
        <v>0</v>
      </c>
      <c r="F50" s="202">
        <v>0</v>
      </c>
      <c r="G50" s="202">
        <v>17.190000000000001</v>
      </c>
      <c r="H50" s="202">
        <v>0</v>
      </c>
      <c r="I50" s="202">
        <v>7.23</v>
      </c>
      <c r="J50" s="202">
        <v>21.18</v>
      </c>
      <c r="K50" s="202">
        <v>4.38</v>
      </c>
      <c r="L50" s="202">
        <v>270.56</v>
      </c>
      <c r="M50" s="202">
        <v>1.1100000000000001</v>
      </c>
      <c r="N50" s="202">
        <v>1.43</v>
      </c>
      <c r="O50" s="202">
        <v>0</v>
      </c>
      <c r="P50" s="202">
        <v>1.52</v>
      </c>
      <c r="Q50" s="202">
        <v>0.13</v>
      </c>
      <c r="R50" s="202">
        <v>6.09</v>
      </c>
      <c r="S50" s="202">
        <v>0.32</v>
      </c>
      <c r="T50" s="202">
        <v>0</v>
      </c>
      <c r="U50" s="202">
        <v>0.99</v>
      </c>
      <c r="V50" s="202">
        <v>0.25</v>
      </c>
      <c r="W50" s="202">
        <v>0.41</v>
      </c>
      <c r="X50" s="202">
        <v>1.79</v>
      </c>
      <c r="Y50" s="202">
        <v>0</v>
      </c>
      <c r="Z50" s="202">
        <v>19.760000000000002</v>
      </c>
      <c r="AA50" s="202">
        <v>8.67</v>
      </c>
      <c r="AB50" s="202">
        <v>0</v>
      </c>
      <c r="AC50" s="202">
        <v>13.65</v>
      </c>
      <c r="AD50" s="202">
        <v>0</v>
      </c>
      <c r="AE50" s="202">
        <v>0</v>
      </c>
      <c r="AF50" s="202">
        <v>0</v>
      </c>
      <c r="AG50" s="202">
        <v>0</v>
      </c>
      <c r="AH50" s="202">
        <v>25.06</v>
      </c>
      <c r="AI50" s="202">
        <v>0</v>
      </c>
      <c r="AJ50" s="202">
        <v>17.350000000000001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13.3</v>
      </c>
      <c r="E51" s="202">
        <v>0</v>
      </c>
      <c r="F51" s="202">
        <v>0</v>
      </c>
      <c r="G51" s="202">
        <v>17.190000000000001</v>
      </c>
      <c r="H51" s="202">
        <v>0</v>
      </c>
      <c r="I51" s="202">
        <v>7.23</v>
      </c>
      <c r="J51" s="202">
        <v>21.18</v>
      </c>
      <c r="K51" s="202">
        <v>4.21</v>
      </c>
      <c r="L51" s="202">
        <v>270.64999999999998</v>
      </c>
      <c r="M51" s="202">
        <v>1.1100000000000001</v>
      </c>
      <c r="N51" s="202">
        <v>1.43</v>
      </c>
      <c r="O51" s="202">
        <v>0</v>
      </c>
      <c r="P51" s="202">
        <v>1.52</v>
      </c>
      <c r="Q51" s="202">
        <v>0.12</v>
      </c>
      <c r="R51" s="202">
        <v>6.1</v>
      </c>
      <c r="S51" s="202">
        <v>0.32</v>
      </c>
      <c r="T51" s="202">
        <v>0</v>
      </c>
      <c r="U51" s="202">
        <v>0.99</v>
      </c>
      <c r="V51" s="202">
        <v>0.25</v>
      </c>
      <c r="W51" s="202">
        <v>0.41</v>
      </c>
      <c r="X51" s="202">
        <v>1.79</v>
      </c>
      <c r="Y51" s="202">
        <v>0</v>
      </c>
      <c r="Z51" s="202">
        <v>19.760000000000002</v>
      </c>
      <c r="AA51" s="202">
        <v>8.67</v>
      </c>
      <c r="AB51" s="202">
        <v>0</v>
      </c>
      <c r="AC51" s="202">
        <v>13.65</v>
      </c>
      <c r="AD51" s="202">
        <v>0</v>
      </c>
      <c r="AE51" s="202">
        <v>0</v>
      </c>
      <c r="AF51" s="202">
        <v>0</v>
      </c>
      <c r="AG51" s="202">
        <v>0</v>
      </c>
      <c r="AH51" s="202">
        <v>25.06</v>
      </c>
      <c r="AI51" s="202">
        <v>0</v>
      </c>
      <c r="AJ51" s="202">
        <v>17.350000000000001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13.24</v>
      </c>
      <c r="E52" s="202">
        <v>0</v>
      </c>
      <c r="F52" s="202">
        <v>0</v>
      </c>
      <c r="G52" s="202">
        <v>17.190000000000001</v>
      </c>
      <c r="H52" s="202">
        <v>0</v>
      </c>
      <c r="I52" s="202">
        <v>7.23</v>
      </c>
      <c r="J52" s="202">
        <v>21.18</v>
      </c>
      <c r="K52" s="202">
        <v>4.41</v>
      </c>
      <c r="L52" s="202">
        <v>270.64999999999998</v>
      </c>
      <c r="M52" s="202">
        <v>1.1100000000000001</v>
      </c>
      <c r="N52" s="202">
        <v>1.43</v>
      </c>
      <c r="O52" s="202">
        <v>0</v>
      </c>
      <c r="P52" s="202">
        <v>1.52</v>
      </c>
      <c r="Q52" s="202">
        <v>0.12</v>
      </c>
      <c r="R52" s="202">
        <v>6.1</v>
      </c>
      <c r="S52" s="202">
        <v>0.32</v>
      </c>
      <c r="T52" s="202">
        <v>0</v>
      </c>
      <c r="U52" s="202">
        <v>0.99</v>
      </c>
      <c r="V52" s="202">
        <v>0.25</v>
      </c>
      <c r="W52" s="202">
        <v>0.41</v>
      </c>
      <c r="X52" s="202">
        <v>1.79</v>
      </c>
      <c r="Y52" s="202">
        <v>0</v>
      </c>
      <c r="Z52" s="202">
        <v>19.760000000000002</v>
      </c>
      <c r="AA52" s="202">
        <v>8.67</v>
      </c>
      <c r="AB52" s="202">
        <v>0</v>
      </c>
      <c r="AC52" s="202">
        <v>13.65</v>
      </c>
      <c r="AD52" s="202">
        <v>0</v>
      </c>
      <c r="AE52" s="202">
        <v>0</v>
      </c>
      <c r="AF52" s="202">
        <v>0</v>
      </c>
      <c r="AG52" s="202">
        <v>0</v>
      </c>
      <c r="AH52" s="202">
        <v>25.06</v>
      </c>
      <c r="AI52" s="202">
        <v>0</v>
      </c>
      <c r="AJ52" s="202">
        <v>17.350000000000001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13.24</v>
      </c>
      <c r="E53" s="202">
        <v>0</v>
      </c>
      <c r="F53" s="202">
        <v>0</v>
      </c>
      <c r="G53" s="202">
        <v>16.489999999999998</v>
      </c>
      <c r="H53" s="202">
        <v>0</v>
      </c>
      <c r="I53" s="202">
        <v>7.23</v>
      </c>
      <c r="J53" s="202">
        <v>21.18</v>
      </c>
      <c r="K53" s="202">
        <v>4.41</v>
      </c>
      <c r="L53" s="202">
        <v>270.64999999999998</v>
      </c>
      <c r="M53" s="202">
        <v>1.1100000000000001</v>
      </c>
      <c r="N53" s="202">
        <v>1.43</v>
      </c>
      <c r="O53" s="202">
        <v>0</v>
      </c>
      <c r="P53" s="202">
        <v>1.52</v>
      </c>
      <c r="Q53" s="202">
        <v>1.49</v>
      </c>
      <c r="R53" s="202">
        <v>6.1</v>
      </c>
      <c r="S53" s="202">
        <v>3.82</v>
      </c>
      <c r="T53" s="202">
        <v>0</v>
      </c>
      <c r="U53" s="202">
        <v>0.99</v>
      </c>
      <c r="V53" s="202">
        <v>2.97</v>
      </c>
      <c r="W53" s="202">
        <v>4.75</v>
      </c>
      <c r="X53" s="202">
        <v>20.48</v>
      </c>
      <c r="Y53" s="202">
        <v>0</v>
      </c>
      <c r="Z53" s="202">
        <v>19.760000000000002</v>
      </c>
      <c r="AA53" s="202">
        <v>8.67</v>
      </c>
      <c r="AB53" s="202">
        <v>0</v>
      </c>
      <c r="AC53" s="202">
        <v>13.65</v>
      </c>
      <c r="AD53" s="202">
        <v>0</v>
      </c>
      <c r="AE53" s="202">
        <v>0</v>
      </c>
      <c r="AF53" s="202">
        <v>0</v>
      </c>
      <c r="AG53" s="202">
        <v>0</v>
      </c>
      <c r="AH53" s="202">
        <v>25.06</v>
      </c>
      <c r="AI53" s="202">
        <v>0</v>
      </c>
      <c r="AJ53" s="202">
        <v>17.350000000000001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13.17</v>
      </c>
      <c r="E54" s="202">
        <v>0</v>
      </c>
      <c r="F54" s="202">
        <v>0</v>
      </c>
      <c r="G54" s="202">
        <v>16.489999999999998</v>
      </c>
      <c r="H54" s="202">
        <v>0</v>
      </c>
      <c r="I54" s="202">
        <v>7.23</v>
      </c>
      <c r="J54" s="202">
        <v>21.18</v>
      </c>
      <c r="K54" s="202">
        <v>4.41</v>
      </c>
      <c r="L54" s="202">
        <v>270.64999999999998</v>
      </c>
      <c r="M54" s="202">
        <v>1.1100000000000001</v>
      </c>
      <c r="N54" s="202">
        <v>1.43</v>
      </c>
      <c r="O54" s="202">
        <v>0</v>
      </c>
      <c r="P54" s="202">
        <v>1.52</v>
      </c>
      <c r="Q54" s="202">
        <v>1.49</v>
      </c>
      <c r="R54" s="202">
        <v>6.1</v>
      </c>
      <c r="S54" s="202">
        <v>3.82</v>
      </c>
      <c r="T54" s="202">
        <v>0</v>
      </c>
      <c r="U54" s="202">
        <v>0.99</v>
      </c>
      <c r="V54" s="202">
        <v>3.01</v>
      </c>
      <c r="W54" s="202">
        <v>4.75</v>
      </c>
      <c r="X54" s="202">
        <v>20.48</v>
      </c>
      <c r="Y54" s="202">
        <v>0</v>
      </c>
      <c r="Z54" s="202">
        <v>19.760000000000002</v>
      </c>
      <c r="AA54" s="202">
        <v>8.67</v>
      </c>
      <c r="AB54" s="202">
        <v>0</v>
      </c>
      <c r="AC54" s="202">
        <v>13.65</v>
      </c>
      <c r="AD54" s="202">
        <v>0</v>
      </c>
      <c r="AE54" s="202">
        <v>0</v>
      </c>
      <c r="AF54" s="202">
        <v>0</v>
      </c>
      <c r="AG54" s="202">
        <v>0</v>
      </c>
      <c r="AH54" s="202">
        <v>25.06</v>
      </c>
      <c r="AI54" s="202">
        <v>0</v>
      </c>
      <c r="AJ54" s="202">
        <v>17.350000000000001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13.17</v>
      </c>
      <c r="E55" s="202">
        <v>0</v>
      </c>
      <c r="F55" s="202">
        <v>0</v>
      </c>
      <c r="G55" s="202">
        <v>16.489999999999998</v>
      </c>
      <c r="H55" s="202">
        <v>0</v>
      </c>
      <c r="I55" s="202">
        <v>7.23</v>
      </c>
      <c r="J55" s="202">
        <v>21.18</v>
      </c>
      <c r="K55" s="202">
        <v>4.41</v>
      </c>
      <c r="L55" s="202">
        <v>270.64999999999998</v>
      </c>
      <c r="M55" s="202">
        <v>1.1100000000000001</v>
      </c>
      <c r="N55" s="202">
        <v>1.43</v>
      </c>
      <c r="O55" s="202">
        <v>0</v>
      </c>
      <c r="P55" s="202">
        <v>1.52</v>
      </c>
      <c r="Q55" s="202">
        <v>1.49</v>
      </c>
      <c r="R55" s="202">
        <v>6.1</v>
      </c>
      <c r="S55" s="202">
        <v>3.82</v>
      </c>
      <c r="T55" s="202">
        <v>0</v>
      </c>
      <c r="U55" s="202">
        <v>0.99</v>
      </c>
      <c r="V55" s="202">
        <v>3.01</v>
      </c>
      <c r="W55" s="202">
        <v>4.75</v>
      </c>
      <c r="X55" s="202">
        <v>20.48</v>
      </c>
      <c r="Y55" s="202">
        <v>0</v>
      </c>
      <c r="Z55" s="202">
        <v>19.760000000000002</v>
      </c>
      <c r="AA55" s="202">
        <v>8.67</v>
      </c>
      <c r="AB55" s="202">
        <v>0</v>
      </c>
      <c r="AC55" s="202">
        <v>13.92</v>
      </c>
      <c r="AD55" s="202">
        <v>0</v>
      </c>
      <c r="AE55" s="202">
        <v>0</v>
      </c>
      <c r="AF55" s="202">
        <v>0</v>
      </c>
      <c r="AG55" s="202">
        <v>0</v>
      </c>
      <c r="AH55" s="202">
        <v>25.06</v>
      </c>
      <c r="AI55" s="202">
        <v>0</v>
      </c>
      <c r="AJ55" s="202">
        <v>17.350000000000001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13.17</v>
      </c>
      <c r="E56" s="202">
        <v>0</v>
      </c>
      <c r="F56" s="202">
        <v>0</v>
      </c>
      <c r="G56" s="202">
        <v>16.489999999999998</v>
      </c>
      <c r="H56" s="202">
        <v>0</v>
      </c>
      <c r="I56" s="202">
        <v>7.23</v>
      </c>
      <c r="J56" s="202">
        <v>21.18</v>
      </c>
      <c r="K56" s="202">
        <v>4.41</v>
      </c>
      <c r="L56" s="202">
        <v>270.64999999999998</v>
      </c>
      <c r="M56" s="202">
        <v>1.1100000000000001</v>
      </c>
      <c r="N56" s="202">
        <v>1.43</v>
      </c>
      <c r="O56" s="202">
        <v>0</v>
      </c>
      <c r="P56" s="202">
        <v>1.52</v>
      </c>
      <c r="Q56" s="202">
        <v>1.49</v>
      </c>
      <c r="R56" s="202">
        <v>6.1</v>
      </c>
      <c r="S56" s="202">
        <v>3.82</v>
      </c>
      <c r="T56" s="202">
        <v>0</v>
      </c>
      <c r="U56" s="202">
        <v>0.99</v>
      </c>
      <c r="V56" s="202">
        <v>3.01</v>
      </c>
      <c r="W56" s="202">
        <v>4.75</v>
      </c>
      <c r="X56" s="202">
        <v>20.48</v>
      </c>
      <c r="Y56" s="202">
        <v>0</v>
      </c>
      <c r="Z56" s="202">
        <v>19.760000000000002</v>
      </c>
      <c r="AA56" s="202">
        <v>8.67</v>
      </c>
      <c r="AB56" s="202">
        <v>0</v>
      </c>
      <c r="AC56" s="202">
        <v>13.92</v>
      </c>
      <c r="AD56" s="202">
        <v>0</v>
      </c>
      <c r="AE56" s="202">
        <v>0</v>
      </c>
      <c r="AF56" s="202">
        <v>0</v>
      </c>
      <c r="AG56" s="202">
        <v>0</v>
      </c>
      <c r="AH56" s="202">
        <v>25.06</v>
      </c>
      <c r="AI56" s="202">
        <v>0</v>
      </c>
      <c r="AJ56" s="202">
        <v>17.350000000000001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13.17</v>
      </c>
      <c r="E57" s="202">
        <v>0</v>
      </c>
      <c r="F57" s="202">
        <v>0</v>
      </c>
      <c r="G57" s="202">
        <v>16.489999999999998</v>
      </c>
      <c r="H57" s="202">
        <v>0</v>
      </c>
      <c r="I57" s="202">
        <v>7.23</v>
      </c>
      <c r="J57" s="202">
        <v>21.18</v>
      </c>
      <c r="K57" s="202">
        <v>4.41</v>
      </c>
      <c r="L57" s="202">
        <v>270.64999999999998</v>
      </c>
      <c r="M57" s="202">
        <v>1.1100000000000001</v>
      </c>
      <c r="N57" s="202">
        <v>1.43</v>
      </c>
      <c r="O57" s="202">
        <v>0</v>
      </c>
      <c r="P57" s="202">
        <v>1.52</v>
      </c>
      <c r="Q57" s="202">
        <v>1.49</v>
      </c>
      <c r="R57" s="202">
        <v>6.1</v>
      </c>
      <c r="S57" s="202">
        <v>3.82</v>
      </c>
      <c r="T57" s="202">
        <v>0</v>
      </c>
      <c r="U57" s="202">
        <v>0.99</v>
      </c>
      <c r="V57" s="202">
        <v>3.01</v>
      </c>
      <c r="W57" s="202">
        <v>4.75</v>
      </c>
      <c r="X57" s="202">
        <v>20.48</v>
      </c>
      <c r="Y57" s="202">
        <v>0</v>
      </c>
      <c r="Z57" s="202">
        <v>19.760000000000002</v>
      </c>
      <c r="AA57" s="202">
        <v>8.67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0</v>
      </c>
      <c r="AH57" s="202">
        <v>25.06</v>
      </c>
      <c r="AI57" s="202">
        <v>0</v>
      </c>
      <c r="AJ57" s="202">
        <v>17.350000000000001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13.11</v>
      </c>
      <c r="E58" s="202">
        <v>0</v>
      </c>
      <c r="F58" s="202">
        <v>0</v>
      </c>
      <c r="G58" s="202">
        <v>16.489999999999998</v>
      </c>
      <c r="H58" s="202">
        <v>0</v>
      </c>
      <c r="I58" s="202">
        <v>7.23</v>
      </c>
      <c r="J58" s="202">
        <v>21.18</v>
      </c>
      <c r="K58" s="202">
        <v>4.41</v>
      </c>
      <c r="L58" s="202">
        <v>270.64999999999998</v>
      </c>
      <c r="M58" s="202">
        <v>1.1100000000000001</v>
      </c>
      <c r="N58" s="202">
        <v>1.43</v>
      </c>
      <c r="O58" s="202">
        <v>0</v>
      </c>
      <c r="P58" s="202">
        <v>1.52</v>
      </c>
      <c r="Q58" s="202">
        <v>1.49</v>
      </c>
      <c r="R58" s="202">
        <v>6.1</v>
      </c>
      <c r="S58" s="202">
        <v>3.82</v>
      </c>
      <c r="T58" s="202">
        <v>0</v>
      </c>
      <c r="U58" s="202">
        <v>0.99</v>
      </c>
      <c r="V58" s="202">
        <v>3.01</v>
      </c>
      <c r="W58" s="202">
        <v>4.75</v>
      </c>
      <c r="X58" s="202">
        <v>20.48</v>
      </c>
      <c r="Y58" s="202">
        <v>0</v>
      </c>
      <c r="Z58" s="202">
        <v>19.760000000000002</v>
      </c>
      <c r="AA58" s="202">
        <v>8.67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0</v>
      </c>
      <c r="AH58" s="202">
        <v>25.06</v>
      </c>
      <c r="AI58" s="202">
        <v>0</v>
      </c>
      <c r="AJ58" s="202">
        <v>17.350000000000001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13.17</v>
      </c>
      <c r="E59" s="202">
        <v>0</v>
      </c>
      <c r="F59" s="202">
        <v>0</v>
      </c>
      <c r="G59" s="202">
        <v>16.489999999999998</v>
      </c>
      <c r="H59" s="202">
        <v>0</v>
      </c>
      <c r="I59" s="202">
        <v>7.23</v>
      </c>
      <c r="J59" s="202">
        <v>21.18</v>
      </c>
      <c r="K59" s="202">
        <v>4.41</v>
      </c>
      <c r="L59" s="202">
        <v>270.64999999999998</v>
      </c>
      <c r="M59" s="202">
        <v>1.1100000000000001</v>
      </c>
      <c r="N59" s="202">
        <v>1.43</v>
      </c>
      <c r="O59" s="202">
        <v>0</v>
      </c>
      <c r="P59" s="202">
        <v>1.52</v>
      </c>
      <c r="Q59" s="202">
        <v>1.49</v>
      </c>
      <c r="R59" s="202">
        <v>6.1</v>
      </c>
      <c r="S59" s="202">
        <v>3.82</v>
      </c>
      <c r="T59" s="202">
        <v>0</v>
      </c>
      <c r="U59" s="202">
        <v>0.99</v>
      </c>
      <c r="V59" s="202">
        <v>3.01</v>
      </c>
      <c r="W59" s="202">
        <v>4.75</v>
      </c>
      <c r="X59" s="202">
        <v>20.48</v>
      </c>
      <c r="Y59" s="202">
        <v>0</v>
      </c>
      <c r="Z59" s="202">
        <v>1.53</v>
      </c>
      <c r="AA59" s="202">
        <v>8.67</v>
      </c>
      <c r="AB59" s="202">
        <v>0</v>
      </c>
      <c r="AC59" s="202">
        <v>13.92</v>
      </c>
      <c r="AD59" s="202">
        <v>0</v>
      </c>
      <c r="AE59" s="202">
        <v>0</v>
      </c>
      <c r="AF59" s="202">
        <v>0</v>
      </c>
      <c r="AG59" s="202">
        <v>0</v>
      </c>
      <c r="AH59" s="202">
        <v>25.06</v>
      </c>
      <c r="AI59" s="202">
        <v>0</v>
      </c>
      <c r="AJ59" s="202">
        <v>17.350000000000001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13.17</v>
      </c>
      <c r="E60" s="202">
        <v>0</v>
      </c>
      <c r="F60" s="202">
        <v>0</v>
      </c>
      <c r="G60" s="202">
        <v>16.489999999999998</v>
      </c>
      <c r="H60" s="202">
        <v>0</v>
      </c>
      <c r="I60" s="202">
        <v>7.23</v>
      </c>
      <c r="J60" s="202">
        <v>21.18</v>
      </c>
      <c r="K60" s="202">
        <v>4.41</v>
      </c>
      <c r="L60" s="202">
        <v>270.64999999999998</v>
      </c>
      <c r="M60" s="202">
        <v>1.1100000000000001</v>
      </c>
      <c r="N60" s="202">
        <v>1.43</v>
      </c>
      <c r="O60" s="202">
        <v>0</v>
      </c>
      <c r="P60" s="202">
        <v>1.52</v>
      </c>
      <c r="Q60" s="202">
        <v>1.49</v>
      </c>
      <c r="R60" s="202">
        <v>6.1</v>
      </c>
      <c r="S60" s="202">
        <v>3.82</v>
      </c>
      <c r="T60" s="202">
        <v>0</v>
      </c>
      <c r="U60" s="202">
        <v>0.99</v>
      </c>
      <c r="V60" s="202">
        <v>3.01</v>
      </c>
      <c r="W60" s="202">
        <v>4.75</v>
      </c>
      <c r="X60" s="202">
        <v>20.48</v>
      </c>
      <c r="Y60" s="202">
        <v>0</v>
      </c>
      <c r="Z60" s="202">
        <v>1.53</v>
      </c>
      <c r="AA60" s="202">
        <v>8.67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0</v>
      </c>
      <c r="AH60" s="202">
        <v>25.06</v>
      </c>
      <c r="AI60" s="202">
        <v>0</v>
      </c>
      <c r="AJ60" s="202">
        <v>17.350000000000001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13.17</v>
      </c>
      <c r="E61" s="202">
        <v>0</v>
      </c>
      <c r="F61" s="202">
        <v>0</v>
      </c>
      <c r="G61" s="202">
        <v>16.489999999999998</v>
      </c>
      <c r="H61" s="202">
        <v>0</v>
      </c>
      <c r="I61" s="202">
        <v>7.23</v>
      </c>
      <c r="J61" s="202">
        <v>21.18</v>
      </c>
      <c r="K61" s="202">
        <v>4.41</v>
      </c>
      <c r="L61" s="202">
        <v>270.64999999999998</v>
      </c>
      <c r="M61" s="202">
        <v>1.1100000000000001</v>
      </c>
      <c r="N61" s="202">
        <v>1.43</v>
      </c>
      <c r="O61" s="202">
        <v>0</v>
      </c>
      <c r="P61" s="202">
        <v>1.52</v>
      </c>
      <c r="Q61" s="202">
        <v>1.49</v>
      </c>
      <c r="R61" s="202">
        <v>6.1</v>
      </c>
      <c r="S61" s="202">
        <v>3.82</v>
      </c>
      <c r="T61" s="202">
        <v>0</v>
      </c>
      <c r="U61" s="202">
        <v>0.99</v>
      </c>
      <c r="V61" s="202">
        <v>3.01</v>
      </c>
      <c r="W61" s="202">
        <v>4.75</v>
      </c>
      <c r="X61" s="202">
        <v>20.48</v>
      </c>
      <c r="Y61" s="202">
        <v>0</v>
      </c>
      <c r="Z61" s="202">
        <v>19.760000000000002</v>
      </c>
      <c r="AA61" s="202">
        <v>8.67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0</v>
      </c>
      <c r="AH61" s="202">
        <v>25.06</v>
      </c>
      <c r="AI61" s="202">
        <v>0</v>
      </c>
      <c r="AJ61" s="202">
        <v>17.350000000000001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13.17</v>
      </c>
      <c r="E62" s="202">
        <v>0</v>
      </c>
      <c r="F62" s="202">
        <v>0</v>
      </c>
      <c r="G62" s="202">
        <v>16.489999999999998</v>
      </c>
      <c r="H62" s="202">
        <v>0</v>
      </c>
      <c r="I62" s="202">
        <v>7.23</v>
      </c>
      <c r="J62" s="202">
        <v>21.18</v>
      </c>
      <c r="K62" s="202">
        <v>4.3600000000000003</v>
      </c>
      <c r="L62" s="202">
        <v>270.64999999999998</v>
      </c>
      <c r="M62" s="202">
        <v>1.1100000000000001</v>
      </c>
      <c r="N62" s="202">
        <v>1.43</v>
      </c>
      <c r="O62" s="202">
        <v>0</v>
      </c>
      <c r="P62" s="202">
        <v>1.52</v>
      </c>
      <c r="Q62" s="202">
        <v>1.49</v>
      </c>
      <c r="R62" s="202">
        <v>6.1</v>
      </c>
      <c r="S62" s="202">
        <v>3.82</v>
      </c>
      <c r="T62" s="202">
        <v>0</v>
      </c>
      <c r="U62" s="202">
        <v>0.99</v>
      </c>
      <c r="V62" s="202">
        <v>3.01</v>
      </c>
      <c r="W62" s="202">
        <v>4.75</v>
      </c>
      <c r="X62" s="202">
        <v>20.48</v>
      </c>
      <c r="Y62" s="202">
        <v>0</v>
      </c>
      <c r="Z62" s="202">
        <v>19.760000000000002</v>
      </c>
      <c r="AA62" s="202">
        <v>8.67</v>
      </c>
      <c r="AB62" s="202">
        <v>0</v>
      </c>
      <c r="AC62" s="202">
        <v>13.92</v>
      </c>
      <c r="AD62" s="202">
        <v>0</v>
      </c>
      <c r="AE62" s="202">
        <v>0</v>
      </c>
      <c r="AF62" s="202">
        <v>0</v>
      </c>
      <c r="AG62" s="202">
        <v>0</v>
      </c>
      <c r="AH62" s="202">
        <v>25.06</v>
      </c>
      <c r="AI62" s="202">
        <v>0</v>
      </c>
      <c r="AJ62" s="202">
        <v>17.350000000000001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13.17</v>
      </c>
      <c r="E63" s="202">
        <v>0</v>
      </c>
      <c r="F63" s="202">
        <v>0</v>
      </c>
      <c r="G63" s="202">
        <v>16.489999999999998</v>
      </c>
      <c r="H63" s="202">
        <v>0</v>
      </c>
      <c r="I63" s="202">
        <v>7.23</v>
      </c>
      <c r="J63" s="202">
        <v>21.18</v>
      </c>
      <c r="K63" s="202">
        <v>4.38</v>
      </c>
      <c r="L63" s="202">
        <v>270.64999999999998</v>
      </c>
      <c r="M63" s="202">
        <v>1.1100000000000001</v>
      </c>
      <c r="N63" s="202">
        <v>1.43</v>
      </c>
      <c r="O63" s="202">
        <v>0</v>
      </c>
      <c r="P63" s="202">
        <v>1.52</v>
      </c>
      <c r="Q63" s="202">
        <v>1.49</v>
      </c>
      <c r="R63" s="202">
        <v>6.1</v>
      </c>
      <c r="S63" s="202">
        <v>3.82</v>
      </c>
      <c r="T63" s="202">
        <v>0</v>
      </c>
      <c r="U63" s="202">
        <v>0.8</v>
      </c>
      <c r="V63" s="202">
        <v>3.01</v>
      </c>
      <c r="W63" s="202">
        <v>4.75</v>
      </c>
      <c r="X63" s="202">
        <v>20.48</v>
      </c>
      <c r="Y63" s="202">
        <v>0</v>
      </c>
      <c r="Z63" s="202">
        <v>19.760000000000002</v>
      </c>
      <c r="AA63" s="202">
        <v>8.67</v>
      </c>
      <c r="AB63" s="202">
        <v>0</v>
      </c>
      <c r="AC63" s="202">
        <v>13.92</v>
      </c>
      <c r="AD63" s="202">
        <v>0</v>
      </c>
      <c r="AE63" s="202">
        <v>0</v>
      </c>
      <c r="AF63" s="202">
        <v>0</v>
      </c>
      <c r="AG63" s="202">
        <v>0</v>
      </c>
      <c r="AH63" s="202">
        <v>25.06</v>
      </c>
      <c r="AI63" s="202">
        <v>0</v>
      </c>
      <c r="AJ63" s="202">
        <v>17.350000000000001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13.17</v>
      </c>
      <c r="E64" s="202">
        <v>0</v>
      </c>
      <c r="F64" s="202">
        <v>0</v>
      </c>
      <c r="G64" s="202">
        <v>16.489999999999998</v>
      </c>
      <c r="H64" s="202">
        <v>0</v>
      </c>
      <c r="I64" s="202">
        <v>7.23</v>
      </c>
      <c r="J64" s="202">
        <v>21.18</v>
      </c>
      <c r="K64" s="202">
        <v>4.38</v>
      </c>
      <c r="L64" s="202">
        <v>270.64999999999998</v>
      </c>
      <c r="M64" s="202">
        <v>1.1100000000000001</v>
      </c>
      <c r="N64" s="202">
        <v>1.43</v>
      </c>
      <c r="O64" s="202">
        <v>0</v>
      </c>
      <c r="P64" s="202">
        <v>1.52</v>
      </c>
      <c r="Q64" s="202">
        <v>1.49</v>
      </c>
      <c r="R64" s="202">
        <v>6.1</v>
      </c>
      <c r="S64" s="202">
        <v>3.82</v>
      </c>
      <c r="T64" s="202">
        <v>0</v>
      </c>
      <c r="U64" s="202">
        <v>0.8</v>
      </c>
      <c r="V64" s="202">
        <v>3.01</v>
      </c>
      <c r="W64" s="202">
        <v>4.75</v>
      </c>
      <c r="X64" s="202">
        <v>20.48</v>
      </c>
      <c r="Y64" s="202">
        <v>0</v>
      </c>
      <c r="Z64" s="202">
        <v>19.760000000000002</v>
      </c>
      <c r="AA64" s="202">
        <v>8.67</v>
      </c>
      <c r="AB64" s="202">
        <v>0</v>
      </c>
      <c r="AC64" s="202">
        <v>13.92</v>
      </c>
      <c r="AD64" s="202">
        <v>0</v>
      </c>
      <c r="AE64" s="202">
        <v>0</v>
      </c>
      <c r="AF64" s="202">
        <v>0</v>
      </c>
      <c r="AG64" s="202">
        <v>0</v>
      </c>
      <c r="AH64" s="202">
        <v>25.06</v>
      </c>
      <c r="AI64" s="202">
        <v>0</v>
      </c>
      <c r="AJ64" s="202">
        <v>17.350000000000001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13.17</v>
      </c>
      <c r="E65" s="202">
        <v>0</v>
      </c>
      <c r="F65" s="202">
        <v>0</v>
      </c>
      <c r="G65" s="202">
        <v>16.489999999999998</v>
      </c>
      <c r="H65" s="202">
        <v>0</v>
      </c>
      <c r="I65" s="202">
        <v>7.23</v>
      </c>
      <c r="J65" s="202">
        <v>21.18</v>
      </c>
      <c r="K65" s="202">
        <v>4.38</v>
      </c>
      <c r="L65" s="202">
        <v>270.64999999999998</v>
      </c>
      <c r="M65" s="202">
        <v>1.1100000000000001</v>
      </c>
      <c r="N65" s="202">
        <v>1.43</v>
      </c>
      <c r="O65" s="202">
        <v>0</v>
      </c>
      <c r="P65" s="202">
        <v>1.59</v>
      </c>
      <c r="Q65" s="202">
        <v>1.49</v>
      </c>
      <c r="R65" s="202">
        <v>6.14</v>
      </c>
      <c r="S65" s="202">
        <v>3.83</v>
      </c>
      <c r="T65" s="202">
        <v>0</v>
      </c>
      <c r="U65" s="202">
        <v>0.8</v>
      </c>
      <c r="V65" s="202">
        <v>3.01</v>
      </c>
      <c r="W65" s="202">
        <v>4.88</v>
      </c>
      <c r="X65" s="202">
        <v>21.46</v>
      </c>
      <c r="Y65" s="202">
        <v>0</v>
      </c>
      <c r="Z65" s="202">
        <v>19.559999999999999</v>
      </c>
      <c r="AA65" s="202">
        <v>8.67</v>
      </c>
      <c r="AB65" s="202">
        <v>0</v>
      </c>
      <c r="AC65" s="202">
        <v>13.92</v>
      </c>
      <c r="AD65" s="202">
        <v>0</v>
      </c>
      <c r="AE65" s="202">
        <v>0</v>
      </c>
      <c r="AF65" s="202">
        <v>0</v>
      </c>
      <c r="AG65" s="202">
        <v>0</v>
      </c>
      <c r="AH65" s="202">
        <v>25.06</v>
      </c>
      <c r="AI65" s="202">
        <v>0</v>
      </c>
      <c r="AJ65" s="202">
        <v>17.350000000000001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13.17</v>
      </c>
      <c r="E66" s="202">
        <v>0</v>
      </c>
      <c r="F66" s="202">
        <v>0</v>
      </c>
      <c r="G66" s="202">
        <v>16.489999999999998</v>
      </c>
      <c r="H66" s="202">
        <v>0</v>
      </c>
      <c r="I66" s="202">
        <v>7.23</v>
      </c>
      <c r="J66" s="202">
        <v>21.18</v>
      </c>
      <c r="K66" s="202">
        <v>4.38</v>
      </c>
      <c r="L66" s="202">
        <v>270.64999999999998</v>
      </c>
      <c r="M66" s="202">
        <v>1.1100000000000001</v>
      </c>
      <c r="N66" s="202">
        <v>1.43</v>
      </c>
      <c r="O66" s="202">
        <v>0</v>
      </c>
      <c r="P66" s="202">
        <v>1.52</v>
      </c>
      <c r="Q66" s="202">
        <v>1.49</v>
      </c>
      <c r="R66" s="202">
        <v>6.14</v>
      </c>
      <c r="S66" s="202">
        <v>3.83</v>
      </c>
      <c r="T66" s="202">
        <v>0</v>
      </c>
      <c r="U66" s="202">
        <v>0.8</v>
      </c>
      <c r="V66" s="202">
        <v>3.01</v>
      </c>
      <c r="W66" s="202">
        <v>4.88</v>
      </c>
      <c r="X66" s="202">
        <v>21.46</v>
      </c>
      <c r="Y66" s="202">
        <v>0</v>
      </c>
      <c r="Z66" s="202">
        <v>19.559999999999999</v>
      </c>
      <c r="AA66" s="202">
        <v>8.67</v>
      </c>
      <c r="AB66" s="202">
        <v>0</v>
      </c>
      <c r="AC66" s="202">
        <v>13.92</v>
      </c>
      <c r="AD66" s="202">
        <v>0</v>
      </c>
      <c r="AE66" s="202">
        <v>0</v>
      </c>
      <c r="AF66" s="202">
        <v>0</v>
      </c>
      <c r="AG66" s="202">
        <v>0</v>
      </c>
      <c r="AH66" s="202">
        <v>25.06</v>
      </c>
      <c r="AI66" s="202">
        <v>0</v>
      </c>
      <c r="AJ66" s="202">
        <v>17.350000000000001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13.17</v>
      </c>
      <c r="E67" s="202">
        <v>0</v>
      </c>
      <c r="F67" s="202">
        <v>0</v>
      </c>
      <c r="G67" s="202">
        <v>16.489999999999998</v>
      </c>
      <c r="H67" s="202">
        <v>0</v>
      </c>
      <c r="I67" s="202">
        <v>7.23</v>
      </c>
      <c r="J67" s="202">
        <v>21.18</v>
      </c>
      <c r="K67" s="202">
        <v>4.41</v>
      </c>
      <c r="L67" s="202">
        <v>272.08999999999997</v>
      </c>
      <c r="M67" s="202">
        <v>1.1100000000000001</v>
      </c>
      <c r="N67" s="202">
        <v>1.43</v>
      </c>
      <c r="O67" s="202">
        <v>0</v>
      </c>
      <c r="P67" s="202">
        <v>1.52</v>
      </c>
      <c r="Q67" s="202">
        <v>1.49</v>
      </c>
      <c r="R67" s="202">
        <v>6.14</v>
      </c>
      <c r="S67" s="202">
        <v>3.83</v>
      </c>
      <c r="T67" s="202">
        <v>0</v>
      </c>
      <c r="U67" s="202">
        <v>1.22</v>
      </c>
      <c r="V67" s="202">
        <v>3.01</v>
      </c>
      <c r="W67" s="202">
        <v>4.99</v>
      </c>
      <c r="X67" s="202">
        <v>22.66</v>
      </c>
      <c r="Y67" s="202">
        <v>0</v>
      </c>
      <c r="Z67" s="202">
        <v>19.760000000000002</v>
      </c>
      <c r="AA67" s="202">
        <v>9.42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0</v>
      </c>
      <c r="AH67" s="202">
        <v>25.06</v>
      </c>
      <c r="AI67" s="202">
        <v>0</v>
      </c>
      <c r="AJ67" s="202">
        <v>17.350000000000001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13.17</v>
      </c>
      <c r="E68" s="202">
        <v>0</v>
      </c>
      <c r="F68" s="202">
        <v>0</v>
      </c>
      <c r="G68" s="202">
        <v>16.489999999999998</v>
      </c>
      <c r="H68" s="202">
        <v>0</v>
      </c>
      <c r="I68" s="202">
        <v>7.23</v>
      </c>
      <c r="J68" s="202">
        <v>21.18</v>
      </c>
      <c r="K68" s="202">
        <v>5.12</v>
      </c>
      <c r="L68" s="202">
        <v>272.08999999999997</v>
      </c>
      <c r="M68" s="202">
        <v>1.1100000000000001</v>
      </c>
      <c r="N68" s="202">
        <v>1.43</v>
      </c>
      <c r="O68" s="202">
        <v>0</v>
      </c>
      <c r="P68" s="202">
        <v>1.52</v>
      </c>
      <c r="Q68" s="202">
        <v>1.79</v>
      </c>
      <c r="R68" s="202">
        <v>6.77</v>
      </c>
      <c r="S68" s="202">
        <v>4.1900000000000004</v>
      </c>
      <c r="T68" s="202">
        <v>0</v>
      </c>
      <c r="U68" s="202">
        <v>0.84</v>
      </c>
      <c r="V68" s="202">
        <v>3.01</v>
      </c>
      <c r="W68" s="202">
        <v>4.88</v>
      </c>
      <c r="X68" s="202">
        <v>21.46</v>
      </c>
      <c r="Y68" s="202">
        <v>0</v>
      </c>
      <c r="Z68" s="202">
        <v>19.760000000000002</v>
      </c>
      <c r="AA68" s="202">
        <v>9.42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0</v>
      </c>
      <c r="AH68" s="202">
        <v>25.06</v>
      </c>
      <c r="AI68" s="202">
        <v>0</v>
      </c>
      <c r="AJ68" s="202">
        <v>17.350000000000001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13.17</v>
      </c>
      <c r="E69" s="202">
        <v>0</v>
      </c>
      <c r="F69" s="202">
        <v>0</v>
      </c>
      <c r="G69" s="202">
        <v>16.489999999999998</v>
      </c>
      <c r="H69" s="202">
        <v>0</v>
      </c>
      <c r="I69" s="202">
        <v>7.23</v>
      </c>
      <c r="J69" s="202">
        <v>21.18</v>
      </c>
      <c r="K69" s="202">
        <v>4.41</v>
      </c>
      <c r="L69" s="202">
        <v>271.29000000000002</v>
      </c>
      <c r="M69" s="202">
        <v>1.1100000000000001</v>
      </c>
      <c r="N69" s="202">
        <v>1.43</v>
      </c>
      <c r="O69" s="202">
        <v>0</v>
      </c>
      <c r="P69" s="202">
        <v>1.52</v>
      </c>
      <c r="Q69" s="202">
        <v>0.42</v>
      </c>
      <c r="R69" s="202">
        <v>0.51</v>
      </c>
      <c r="S69" s="202">
        <v>0.53</v>
      </c>
      <c r="T69" s="202">
        <v>0</v>
      </c>
      <c r="U69" s="202">
        <v>0.84</v>
      </c>
      <c r="V69" s="202">
        <v>0.28999999999999998</v>
      </c>
      <c r="W69" s="202">
        <v>0.42</v>
      </c>
      <c r="X69" s="202">
        <v>1.79</v>
      </c>
      <c r="Y69" s="202">
        <v>0</v>
      </c>
      <c r="Z69" s="202">
        <v>1.53</v>
      </c>
      <c r="AA69" s="202">
        <v>1.0900000000000001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0</v>
      </c>
      <c r="AH69" s="202">
        <v>25.06</v>
      </c>
      <c r="AI69" s="202">
        <v>0</v>
      </c>
      <c r="AJ69" s="202">
        <v>17.350000000000001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13.17</v>
      </c>
      <c r="E70" s="202">
        <v>0</v>
      </c>
      <c r="F70" s="202">
        <v>0</v>
      </c>
      <c r="G70" s="202">
        <v>16.489999999999998</v>
      </c>
      <c r="H70" s="202">
        <v>0</v>
      </c>
      <c r="I70" s="202">
        <v>7.23</v>
      </c>
      <c r="J70" s="202">
        <v>21.18</v>
      </c>
      <c r="K70" s="202">
        <v>4.6100000000000003</v>
      </c>
      <c r="L70" s="202">
        <v>190.92</v>
      </c>
      <c r="M70" s="202">
        <v>1.1100000000000001</v>
      </c>
      <c r="N70" s="202">
        <v>1.43</v>
      </c>
      <c r="O70" s="202">
        <v>0</v>
      </c>
      <c r="P70" s="202">
        <v>1.52</v>
      </c>
      <c r="Q70" s="202">
        <v>0.12</v>
      </c>
      <c r="R70" s="202">
        <v>0.51</v>
      </c>
      <c r="S70" s="202">
        <v>0.32</v>
      </c>
      <c r="T70" s="202">
        <v>0</v>
      </c>
      <c r="U70" s="202">
        <v>0.84</v>
      </c>
      <c r="V70" s="202">
        <v>0.25</v>
      </c>
      <c r="W70" s="202">
        <v>0.41</v>
      </c>
      <c r="X70" s="202">
        <v>1.79</v>
      </c>
      <c r="Y70" s="202">
        <v>0</v>
      </c>
      <c r="Z70" s="202">
        <v>1.53</v>
      </c>
      <c r="AA70" s="202">
        <v>1.0900000000000001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0</v>
      </c>
      <c r="AH70" s="202">
        <v>25.06</v>
      </c>
      <c r="AI70" s="202">
        <v>0</v>
      </c>
      <c r="AJ70" s="202">
        <v>17.350000000000001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13.27</v>
      </c>
      <c r="E71" s="202">
        <v>0</v>
      </c>
      <c r="F71" s="202">
        <v>0</v>
      </c>
      <c r="G71" s="202">
        <v>16.489999999999998</v>
      </c>
      <c r="H71" s="202">
        <v>0</v>
      </c>
      <c r="I71" s="202">
        <v>7.23</v>
      </c>
      <c r="J71" s="202">
        <v>21.18</v>
      </c>
      <c r="K71" s="202">
        <v>4.58</v>
      </c>
      <c r="L71" s="202">
        <v>98.38</v>
      </c>
      <c r="M71" s="202">
        <v>1.1100000000000001</v>
      </c>
      <c r="N71" s="202">
        <v>1.43</v>
      </c>
      <c r="O71" s="202">
        <v>0</v>
      </c>
      <c r="P71" s="202">
        <v>1.52</v>
      </c>
      <c r="Q71" s="202">
        <v>0.12</v>
      </c>
      <c r="R71" s="202">
        <v>0.51</v>
      </c>
      <c r="S71" s="202">
        <v>0.32</v>
      </c>
      <c r="T71" s="202">
        <v>0</v>
      </c>
      <c r="U71" s="202">
        <v>0.84</v>
      </c>
      <c r="V71" s="202">
        <v>0.25</v>
      </c>
      <c r="W71" s="202">
        <v>0.4</v>
      </c>
      <c r="X71" s="202">
        <v>1.79</v>
      </c>
      <c r="Y71" s="202">
        <v>0</v>
      </c>
      <c r="Z71" s="202">
        <v>1.53</v>
      </c>
      <c r="AA71" s="202">
        <v>1.0900000000000001</v>
      </c>
      <c r="AB71" s="202">
        <v>0</v>
      </c>
      <c r="AC71" s="202">
        <v>13.92</v>
      </c>
      <c r="AD71" s="202">
        <v>0</v>
      </c>
      <c r="AE71" s="202">
        <v>0</v>
      </c>
      <c r="AF71" s="202">
        <v>0</v>
      </c>
      <c r="AG71" s="202">
        <v>0</v>
      </c>
      <c r="AH71" s="202">
        <v>25.06</v>
      </c>
      <c r="AI71" s="202">
        <v>0</v>
      </c>
      <c r="AJ71" s="202">
        <v>17.350000000000001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13.37</v>
      </c>
      <c r="E72" s="202">
        <v>0</v>
      </c>
      <c r="F72" s="202">
        <v>0</v>
      </c>
      <c r="G72" s="202">
        <v>16.489999999999998</v>
      </c>
      <c r="H72" s="202">
        <v>0</v>
      </c>
      <c r="I72" s="202">
        <v>7.23</v>
      </c>
      <c r="J72" s="202">
        <v>21.18</v>
      </c>
      <c r="K72" s="202">
        <v>0.37</v>
      </c>
      <c r="L72" s="202">
        <v>23.48</v>
      </c>
      <c r="M72" s="202">
        <v>1.1100000000000001</v>
      </c>
      <c r="N72" s="202">
        <v>1.43</v>
      </c>
      <c r="O72" s="202">
        <v>0</v>
      </c>
      <c r="P72" s="202">
        <v>1.52</v>
      </c>
      <c r="Q72" s="202">
        <v>0.12</v>
      </c>
      <c r="R72" s="202">
        <v>0.51</v>
      </c>
      <c r="S72" s="202">
        <v>0.32</v>
      </c>
      <c r="T72" s="202">
        <v>0</v>
      </c>
      <c r="U72" s="202">
        <v>0.84</v>
      </c>
      <c r="V72" s="202">
        <v>0.25</v>
      </c>
      <c r="W72" s="202">
        <v>0.4</v>
      </c>
      <c r="X72" s="202">
        <v>1.79</v>
      </c>
      <c r="Y72" s="202">
        <v>0</v>
      </c>
      <c r="Z72" s="202">
        <v>1.53</v>
      </c>
      <c r="AA72" s="202">
        <v>1.0900000000000001</v>
      </c>
      <c r="AB72" s="202">
        <v>0</v>
      </c>
      <c r="AC72" s="202">
        <v>13.92</v>
      </c>
      <c r="AD72" s="202">
        <v>0</v>
      </c>
      <c r="AE72" s="202">
        <v>0</v>
      </c>
      <c r="AF72" s="202">
        <v>0</v>
      </c>
      <c r="AG72" s="202">
        <v>0</v>
      </c>
      <c r="AH72" s="202">
        <v>25.06</v>
      </c>
      <c r="AI72" s="202">
        <v>0</v>
      </c>
      <c r="AJ72" s="202">
        <v>17.350000000000001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13.63</v>
      </c>
      <c r="E73" s="202">
        <v>0</v>
      </c>
      <c r="F73" s="202">
        <v>0</v>
      </c>
      <c r="G73" s="202">
        <v>16.489999999999998</v>
      </c>
      <c r="H73" s="202">
        <v>0</v>
      </c>
      <c r="I73" s="202">
        <v>7.23</v>
      </c>
      <c r="J73" s="202">
        <v>21.18</v>
      </c>
      <c r="K73" s="202">
        <v>0.37</v>
      </c>
      <c r="L73" s="202">
        <v>22.31</v>
      </c>
      <c r="M73" s="202">
        <v>1.1100000000000001</v>
      </c>
      <c r="N73" s="202">
        <v>1.43</v>
      </c>
      <c r="O73" s="202">
        <v>0</v>
      </c>
      <c r="P73" s="202">
        <v>1.52</v>
      </c>
      <c r="Q73" s="202">
        <v>0.12</v>
      </c>
      <c r="R73" s="202">
        <v>0.51</v>
      </c>
      <c r="S73" s="202">
        <v>0.32</v>
      </c>
      <c r="T73" s="202">
        <v>0</v>
      </c>
      <c r="U73" s="202">
        <v>0.84</v>
      </c>
      <c r="V73" s="202">
        <v>0.25</v>
      </c>
      <c r="W73" s="202">
        <v>0.4</v>
      </c>
      <c r="X73" s="202">
        <v>1.79</v>
      </c>
      <c r="Y73" s="202">
        <v>0</v>
      </c>
      <c r="Z73" s="202">
        <v>1.53</v>
      </c>
      <c r="AA73" s="202">
        <v>1.0900000000000001</v>
      </c>
      <c r="AB73" s="202">
        <v>0</v>
      </c>
      <c r="AC73" s="202">
        <v>13.92</v>
      </c>
      <c r="AD73" s="202">
        <v>0</v>
      </c>
      <c r="AE73" s="202">
        <v>0</v>
      </c>
      <c r="AF73" s="202">
        <v>0</v>
      </c>
      <c r="AG73" s="202">
        <v>0</v>
      </c>
      <c r="AH73" s="202">
        <v>25.06</v>
      </c>
      <c r="AI73" s="202">
        <v>0</v>
      </c>
      <c r="AJ73" s="202">
        <v>17.350000000000001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13.63</v>
      </c>
      <c r="E74" s="202">
        <v>0</v>
      </c>
      <c r="F74" s="202">
        <v>0</v>
      </c>
      <c r="G74" s="202">
        <v>16.489999999999998</v>
      </c>
      <c r="H74" s="202">
        <v>0</v>
      </c>
      <c r="I74" s="202">
        <v>7.23</v>
      </c>
      <c r="J74" s="202">
        <v>21.18</v>
      </c>
      <c r="K74" s="202">
        <v>0.37</v>
      </c>
      <c r="L74" s="202">
        <v>22.31</v>
      </c>
      <c r="M74" s="202">
        <v>1.1100000000000001</v>
      </c>
      <c r="N74" s="202">
        <v>1.43</v>
      </c>
      <c r="O74" s="202">
        <v>0</v>
      </c>
      <c r="P74" s="202">
        <v>1.52</v>
      </c>
      <c r="Q74" s="202">
        <v>0.12</v>
      </c>
      <c r="R74" s="202">
        <v>0.51</v>
      </c>
      <c r="S74" s="202">
        <v>0.32</v>
      </c>
      <c r="T74" s="202">
        <v>0</v>
      </c>
      <c r="U74" s="202">
        <v>0.84</v>
      </c>
      <c r="V74" s="202">
        <v>0.25</v>
      </c>
      <c r="W74" s="202">
        <v>0.4</v>
      </c>
      <c r="X74" s="202">
        <v>1.79</v>
      </c>
      <c r="Y74" s="202">
        <v>0</v>
      </c>
      <c r="Z74" s="202">
        <v>1.53</v>
      </c>
      <c r="AA74" s="202">
        <v>1.0900000000000001</v>
      </c>
      <c r="AB74" s="202">
        <v>0</v>
      </c>
      <c r="AC74" s="202">
        <v>13.92</v>
      </c>
      <c r="AD74" s="202">
        <v>0</v>
      </c>
      <c r="AE74" s="202">
        <v>0</v>
      </c>
      <c r="AF74" s="202">
        <v>0</v>
      </c>
      <c r="AG74" s="202">
        <v>0</v>
      </c>
      <c r="AH74" s="202">
        <v>25.06</v>
      </c>
      <c r="AI74" s="202">
        <v>0</v>
      </c>
      <c r="AJ74" s="202">
        <v>17.350000000000001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13.69</v>
      </c>
      <c r="E75" s="202">
        <v>0</v>
      </c>
      <c r="F75" s="202">
        <v>0</v>
      </c>
      <c r="G75" s="202">
        <v>16.489999999999998</v>
      </c>
      <c r="H75" s="202">
        <v>0</v>
      </c>
      <c r="I75" s="202">
        <v>7.23</v>
      </c>
      <c r="J75" s="202">
        <v>21.18</v>
      </c>
      <c r="K75" s="202">
        <v>0.37</v>
      </c>
      <c r="L75" s="202">
        <v>22.31</v>
      </c>
      <c r="M75" s="202">
        <v>1.1100000000000001</v>
      </c>
      <c r="N75" s="202">
        <v>1.43</v>
      </c>
      <c r="O75" s="202">
        <v>0</v>
      </c>
      <c r="P75" s="202">
        <v>1.52</v>
      </c>
      <c r="Q75" s="202">
        <v>0.12</v>
      </c>
      <c r="R75" s="202">
        <v>0.51</v>
      </c>
      <c r="S75" s="202">
        <v>0.32</v>
      </c>
      <c r="T75" s="202">
        <v>0</v>
      </c>
      <c r="U75" s="202">
        <v>0.84</v>
      </c>
      <c r="V75" s="202">
        <v>0.25</v>
      </c>
      <c r="W75" s="202">
        <v>0.4</v>
      </c>
      <c r="X75" s="202">
        <v>1.79</v>
      </c>
      <c r="Y75" s="202">
        <v>0</v>
      </c>
      <c r="Z75" s="202">
        <v>1.53</v>
      </c>
      <c r="AA75" s="202">
        <v>1.0900000000000001</v>
      </c>
      <c r="AB75" s="202">
        <v>0</v>
      </c>
      <c r="AC75" s="202">
        <v>13.65</v>
      </c>
      <c r="AD75" s="202">
        <v>0</v>
      </c>
      <c r="AE75" s="202">
        <v>0</v>
      </c>
      <c r="AF75" s="202">
        <v>0</v>
      </c>
      <c r="AG75" s="202">
        <v>0</v>
      </c>
      <c r="AH75" s="202">
        <v>25.06</v>
      </c>
      <c r="AI75" s="202">
        <v>0</v>
      </c>
      <c r="AJ75" s="202">
        <v>17.350000000000001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13.75</v>
      </c>
      <c r="E76" s="202">
        <v>0</v>
      </c>
      <c r="F76" s="202">
        <v>0</v>
      </c>
      <c r="G76" s="202">
        <v>16.489999999999998</v>
      </c>
      <c r="H76" s="202">
        <v>0</v>
      </c>
      <c r="I76" s="202">
        <v>7.23</v>
      </c>
      <c r="J76" s="202">
        <v>21.18</v>
      </c>
      <c r="K76" s="202">
        <v>0.37</v>
      </c>
      <c r="L76" s="202">
        <v>22.31</v>
      </c>
      <c r="M76" s="202">
        <v>1.1100000000000001</v>
      </c>
      <c r="N76" s="202">
        <v>1.43</v>
      </c>
      <c r="O76" s="202">
        <v>0</v>
      </c>
      <c r="P76" s="202">
        <v>1.52</v>
      </c>
      <c r="Q76" s="202">
        <v>0.12</v>
      </c>
      <c r="R76" s="202">
        <v>0.51</v>
      </c>
      <c r="S76" s="202">
        <v>0.32</v>
      </c>
      <c r="T76" s="202">
        <v>0</v>
      </c>
      <c r="U76" s="202">
        <v>0.84</v>
      </c>
      <c r="V76" s="202">
        <v>0.25</v>
      </c>
      <c r="W76" s="202">
        <v>0.4</v>
      </c>
      <c r="X76" s="202">
        <v>1.79</v>
      </c>
      <c r="Y76" s="202">
        <v>0</v>
      </c>
      <c r="Z76" s="202">
        <v>1.53</v>
      </c>
      <c r="AA76" s="202">
        <v>1.0900000000000001</v>
      </c>
      <c r="AB76" s="202">
        <v>0</v>
      </c>
      <c r="AC76" s="202">
        <v>13.65</v>
      </c>
      <c r="AD76" s="202">
        <v>0</v>
      </c>
      <c r="AE76" s="202">
        <v>0</v>
      </c>
      <c r="AF76" s="202">
        <v>0</v>
      </c>
      <c r="AG76" s="202">
        <v>0</v>
      </c>
      <c r="AH76" s="202">
        <v>25.06</v>
      </c>
      <c r="AI76" s="202">
        <v>0</v>
      </c>
      <c r="AJ76" s="202">
        <v>17.350000000000001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13.75</v>
      </c>
      <c r="E77" s="202">
        <v>0</v>
      </c>
      <c r="F77" s="202">
        <v>0</v>
      </c>
      <c r="G77" s="202">
        <v>16.489999999999998</v>
      </c>
      <c r="H77" s="202">
        <v>0</v>
      </c>
      <c r="I77" s="202">
        <v>7.23</v>
      </c>
      <c r="J77" s="202">
        <v>21.18</v>
      </c>
      <c r="K77" s="202">
        <v>0.37</v>
      </c>
      <c r="L77" s="202">
        <v>22.31</v>
      </c>
      <c r="M77" s="202">
        <v>1.1100000000000001</v>
      </c>
      <c r="N77" s="202">
        <v>1.43</v>
      </c>
      <c r="O77" s="202">
        <v>0</v>
      </c>
      <c r="P77" s="202">
        <v>1.52</v>
      </c>
      <c r="Q77" s="202">
        <v>0.12</v>
      </c>
      <c r="R77" s="202">
        <v>0.51</v>
      </c>
      <c r="S77" s="202">
        <v>0.32</v>
      </c>
      <c r="T77" s="202">
        <v>0</v>
      </c>
      <c r="U77" s="202">
        <v>0.84</v>
      </c>
      <c r="V77" s="202">
        <v>0.25</v>
      </c>
      <c r="W77" s="202">
        <v>0.4</v>
      </c>
      <c r="X77" s="202">
        <v>1.79</v>
      </c>
      <c r="Y77" s="202">
        <v>0</v>
      </c>
      <c r="Z77" s="202">
        <v>1.53</v>
      </c>
      <c r="AA77" s="202">
        <v>1.0900000000000001</v>
      </c>
      <c r="AB77" s="202">
        <v>0</v>
      </c>
      <c r="AC77" s="202">
        <v>13.65</v>
      </c>
      <c r="AD77" s="202">
        <v>0</v>
      </c>
      <c r="AE77" s="202">
        <v>0</v>
      </c>
      <c r="AF77" s="202">
        <v>0</v>
      </c>
      <c r="AG77" s="202">
        <v>0</v>
      </c>
      <c r="AH77" s="202">
        <v>25.06</v>
      </c>
      <c r="AI77" s="202">
        <v>0</v>
      </c>
      <c r="AJ77" s="202">
        <v>17.350000000000001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13.75</v>
      </c>
      <c r="E78" s="202">
        <v>0</v>
      </c>
      <c r="F78" s="202">
        <v>0</v>
      </c>
      <c r="G78" s="202">
        <v>16.489999999999998</v>
      </c>
      <c r="H78" s="202">
        <v>0</v>
      </c>
      <c r="I78" s="202">
        <v>7.23</v>
      </c>
      <c r="J78" s="202">
        <v>21.18</v>
      </c>
      <c r="K78" s="202">
        <v>0.37</v>
      </c>
      <c r="L78" s="202">
        <v>22.77</v>
      </c>
      <c r="M78" s="202">
        <v>1.1100000000000001</v>
      </c>
      <c r="N78" s="202">
        <v>1.43</v>
      </c>
      <c r="O78" s="202">
        <v>0</v>
      </c>
      <c r="P78" s="202">
        <v>1.52</v>
      </c>
      <c r="Q78" s="202">
        <v>0.12</v>
      </c>
      <c r="R78" s="202">
        <v>0.51</v>
      </c>
      <c r="S78" s="202">
        <v>0.32</v>
      </c>
      <c r="T78" s="202">
        <v>0</v>
      </c>
      <c r="U78" s="202">
        <v>0.84</v>
      </c>
      <c r="V78" s="202">
        <v>0.25</v>
      </c>
      <c r="W78" s="202">
        <v>0.4</v>
      </c>
      <c r="X78" s="202">
        <v>1.79</v>
      </c>
      <c r="Y78" s="202">
        <v>0</v>
      </c>
      <c r="Z78" s="202">
        <v>1.53</v>
      </c>
      <c r="AA78" s="202">
        <v>1.0900000000000001</v>
      </c>
      <c r="AB78" s="202">
        <v>0</v>
      </c>
      <c r="AC78" s="202">
        <v>13.65</v>
      </c>
      <c r="AD78" s="202">
        <v>0</v>
      </c>
      <c r="AE78" s="202">
        <v>0</v>
      </c>
      <c r="AF78" s="202">
        <v>0</v>
      </c>
      <c r="AG78" s="202">
        <v>0</v>
      </c>
      <c r="AH78" s="202">
        <v>25.06</v>
      </c>
      <c r="AI78" s="202">
        <v>0</v>
      </c>
      <c r="AJ78" s="202">
        <v>17.350000000000001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13.82</v>
      </c>
      <c r="E79" s="202">
        <v>0</v>
      </c>
      <c r="F79" s="202">
        <v>0</v>
      </c>
      <c r="G79" s="202">
        <v>16.489999999999998</v>
      </c>
      <c r="H79" s="202">
        <v>0</v>
      </c>
      <c r="I79" s="202">
        <v>7.23</v>
      </c>
      <c r="J79" s="202">
        <v>21.18</v>
      </c>
      <c r="K79" s="202">
        <v>0.37</v>
      </c>
      <c r="L79" s="202">
        <v>22.77</v>
      </c>
      <c r="M79" s="202">
        <v>1.1100000000000001</v>
      </c>
      <c r="N79" s="202">
        <v>1.43</v>
      </c>
      <c r="O79" s="202">
        <v>0</v>
      </c>
      <c r="P79" s="202">
        <v>1.52</v>
      </c>
      <c r="Q79" s="202">
        <v>0.12</v>
      </c>
      <c r="R79" s="202">
        <v>0.51</v>
      </c>
      <c r="S79" s="202">
        <v>0.32</v>
      </c>
      <c r="T79" s="202">
        <v>0</v>
      </c>
      <c r="U79" s="202">
        <v>0.84</v>
      </c>
      <c r="V79" s="202">
        <v>0.25</v>
      </c>
      <c r="W79" s="202">
        <v>0.4</v>
      </c>
      <c r="X79" s="202">
        <v>1.79</v>
      </c>
      <c r="Y79" s="202">
        <v>0</v>
      </c>
      <c r="Z79" s="202">
        <v>1.53</v>
      </c>
      <c r="AA79" s="202">
        <v>1.0900000000000001</v>
      </c>
      <c r="AB79" s="202">
        <v>0</v>
      </c>
      <c r="AC79" s="202">
        <v>13.65</v>
      </c>
      <c r="AD79" s="202">
        <v>0</v>
      </c>
      <c r="AE79" s="202">
        <v>0</v>
      </c>
      <c r="AF79" s="202">
        <v>0</v>
      </c>
      <c r="AG79" s="202">
        <v>0</v>
      </c>
      <c r="AH79" s="202">
        <v>25.06</v>
      </c>
      <c r="AI79" s="202">
        <v>0</v>
      </c>
      <c r="AJ79" s="202">
        <v>17.350000000000001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13.82</v>
      </c>
      <c r="E80" s="202">
        <v>0</v>
      </c>
      <c r="F80" s="202">
        <v>0</v>
      </c>
      <c r="G80" s="202">
        <v>16.489999999999998</v>
      </c>
      <c r="H80" s="202">
        <v>0</v>
      </c>
      <c r="I80" s="202">
        <v>7.23</v>
      </c>
      <c r="J80" s="202">
        <v>21.18</v>
      </c>
      <c r="K80" s="202">
        <v>0.37</v>
      </c>
      <c r="L80" s="202">
        <v>22.77</v>
      </c>
      <c r="M80" s="202">
        <v>1.1100000000000001</v>
      </c>
      <c r="N80" s="202">
        <v>1.43</v>
      </c>
      <c r="O80" s="202">
        <v>0</v>
      </c>
      <c r="P80" s="202">
        <v>1.52</v>
      </c>
      <c r="Q80" s="202">
        <v>0.12</v>
      </c>
      <c r="R80" s="202">
        <v>0.51</v>
      </c>
      <c r="S80" s="202">
        <v>0.32</v>
      </c>
      <c r="T80" s="202">
        <v>0</v>
      </c>
      <c r="U80" s="202">
        <v>0.84</v>
      </c>
      <c r="V80" s="202">
        <v>0.25</v>
      </c>
      <c r="W80" s="202">
        <v>0.4</v>
      </c>
      <c r="X80" s="202">
        <v>1.79</v>
      </c>
      <c r="Y80" s="202">
        <v>0</v>
      </c>
      <c r="Z80" s="202">
        <v>1.53</v>
      </c>
      <c r="AA80" s="202">
        <v>1.0900000000000001</v>
      </c>
      <c r="AB80" s="202">
        <v>0</v>
      </c>
      <c r="AC80" s="202">
        <v>13.65</v>
      </c>
      <c r="AD80" s="202">
        <v>0</v>
      </c>
      <c r="AE80" s="202">
        <v>0</v>
      </c>
      <c r="AF80" s="202">
        <v>0</v>
      </c>
      <c r="AG80" s="202">
        <v>0</v>
      </c>
      <c r="AH80" s="202">
        <v>25.06</v>
      </c>
      <c r="AI80" s="202">
        <v>0</v>
      </c>
      <c r="AJ80" s="202">
        <v>17.350000000000001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13.63</v>
      </c>
      <c r="E81" s="202">
        <v>0</v>
      </c>
      <c r="F81" s="202">
        <v>0</v>
      </c>
      <c r="G81" s="202">
        <v>16.489999999999998</v>
      </c>
      <c r="H81" s="202">
        <v>0</v>
      </c>
      <c r="I81" s="202">
        <v>7.23</v>
      </c>
      <c r="J81" s="202">
        <v>21.18</v>
      </c>
      <c r="K81" s="202">
        <v>0.37</v>
      </c>
      <c r="L81" s="202">
        <v>19.14</v>
      </c>
      <c r="M81" s="202">
        <v>1.1100000000000001</v>
      </c>
      <c r="N81" s="202">
        <v>1.43</v>
      </c>
      <c r="O81" s="202">
        <v>0</v>
      </c>
      <c r="P81" s="202">
        <v>1.52</v>
      </c>
      <c r="Q81" s="202">
        <v>0.12</v>
      </c>
      <c r="R81" s="202">
        <v>0.51</v>
      </c>
      <c r="S81" s="202">
        <v>0.32</v>
      </c>
      <c r="T81" s="202">
        <v>0</v>
      </c>
      <c r="U81" s="202">
        <v>0.84</v>
      </c>
      <c r="V81" s="202">
        <v>0.25</v>
      </c>
      <c r="W81" s="202">
        <v>0.4</v>
      </c>
      <c r="X81" s="202">
        <v>1.79</v>
      </c>
      <c r="Y81" s="202">
        <v>0</v>
      </c>
      <c r="Z81" s="202">
        <v>1.53</v>
      </c>
      <c r="AA81" s="202">
        <v>1.0900000000000001</v>
      </c>
      <c r="AB81" s="202">
        <v>0</v>
      </c>
      <c r="AC81" s="202">
        <v>13.35</v>
      </c>
      <c r="AD81" s="202">
        <v>0</v>
      </c>
      <c r="AE81" s="202">
        <v>0</v>
      </c>
      <c r="AF81" s="202">
        <v>0</v>
      </c>
      <c r="AG81" s="202">
        <v>0</v>
      </c>
      <c r="AH81" s="202">
        <v>25.06</v>
      </c>
      <c r="AI81" s="202">
        <v>0</v>
      </c>
      <c r="AJ81" s="202">
        <v>17.350000000000001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13.63</v>
      </c>
      <c r="E82" s="202">
        <v>0</v>
      </c>
      <c r="F82" s="202">
        <v>0</v>
      </c>
      <c r="G82" s="202">
        <v>16.489999999999998</v>
      </c>
      <c r="H82" s="202">
        <v>0</v>
      </c>
      <c r="I82" s="202">
        <v>7.23</v>
      </c>
      <c r="J82" s="202">
        <v>21.18</v>
      </c>
      <c r="K82" s="202">
        <v>0.37</v>
      </c>
      <c r="L82" s="202">
        <v>19.14</v>
      </c>
      <c r="M82" s="202">
        <v>1.1100000000000001</v>
      </c>
      <c r="N82" s="202">
        <v>1.43</v>
      </c>
      <c r="O82" s="202">
        <v>0</v>
      </c>
      <c r="P82" s="202">
        <v>1.52</v>
      </c>
      <c r="Q82" s="202">
        <v>0.12</v>
      </c>
      <c r="R82" s="202">
        <v>0.51</v>
      </c>
      <c r="S82" s="202">
        <v>0.32</v>
      </c>
      <c r="T82" s="202">
        <v>0</v>
      </c>
      <c r="U82" s="202">
        <v>0.84</v>
      </c>
      <c r="V82" s="202">
        <v>0.25</v>
      </c>
      <c r="W82" s="202">
        <v>0.4</v>
      </c>
      <c r="X82" s="202">
        <v>1.79</v>
      </c>
      <c r="Y82" s="202">
        <v>0</v>
      </c>
      <c r="Z82" s="202">
        <v>1.53</v>
      </c>
      <c r="AA82" s="202">
        <v>1.0900000000000001</v>
      </c>
      <c r="AB82" s="202">
        <v>0</v>
      </c>
      <c r="AC82" s="202">
        <v>13.35</v>
      </c>
      <c r="AD82" s="202">
        <v>0</v>
      </c>
      <c r="AE82" s="202">
        <v>0</v>
      </c>
      <c r="AF82" s="202">
        <v>0</v>
      </c>
      <c r="AG82" s="202">
        <v>0</v>
      </c>
      <c r="AH82" s="202">
        <v>25.06</v>
      </c>
      <c r="AI82" s="202">
        <v>0</v>
      </c>
      <c r="AJ82" s="202">
        <v>17.350000000000001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13.63</v>
      </c>
      <c r="E83" s="202">
        <v>0</v>
      </c>
      <c r="F83" s="202">
        <v>0</v>
      </c>
      <c r="G83" s="202">
        <v>16.489999999999998</v>
      </c>
      <c r="H83" s="202">
        <v>0</v>
      </c>
      <c r="I83" s="202">
        <v>7.23</v>
      </c>
      <c r="J83" s="202">
        <v>21.18</v>
      </c>
      <c r="K83" s="202">
        <v>0.37</v>
      </c>
      <c r="L83" s="202">
        <v>19.14</v>
      </c>
      <c r="M83" s="202">
        <v>1.1100000000000001</v>
      </c>
      <c r="N83" s="202">
        <v>1.43</v>
      </c>
      <c r="O83" s="202">
        <v>0</v>
      </c>
      <c r="P83" s="202">
        <v>1.52</v>
      </c>
      <c r="Q83" s="202">
        <v>0.12</v>
      </c>
      <c r="R83" s="202">
        <v>0.51</v>
      </c>
      <c r="S83" s="202">
        <v>0.32</v>
      </c>
      <c r="T83" s="202">
        <v>0</v>
      </c>
      <c r="U83" s="202">
        <v>0.84</v>
      </c>
      <c r="V83" s="202">
        <v>0.25</v>
      </c>
      <c r="W83" s="202">
        <v>0.4</v>
      </c>
      <c r="X83" s="202">
        <v>1.79</v>
      </c>
      <c r="Y83" s="202">
        <v>0</v>
      </c>
      <c r="Z83" s="202">
        <v>1.1399999999999999</v>
      </c>
      <c r="AA83" s="202">
        <v>1.0900000000000001</v>
      </c>
      <c r="AB83" s="202">
        <v>0</v>
      </c>
      <c r="AC83" s="202">
        <v>13.35</v>
      </c>
      <c r="AD83" s="202">
        <v>0</v>
      </c>
      <c r="AE83" s="202">
        <v>0</v>
      </c>
      <c r="AF83" s="202">
        <v>0</v>
      </c>
      <c r="AG83" s="202">
        <v>0</v>
      </c>
      <c r="AH83" s="202">
        <v>25.06</v>
      </c>
      <c r="AI83" s="202">
        <v>0</v>
      </c>
      <c r="AJ83" s="202">
        <v>17.350000000000001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13.63</v>
      </c>
      <c r="E84" s="202">
        <v>0</v>
      </c>
      <c r="F84" s="202">
        <v>0</v>
      </c>
      <c r="G84" s="202">
        <v>16.489999999999998</v>
      </c>
      <c r="H84" s="202">
        <v>0</v>
      </c>
      <c r="I84" s="202">
        <v>7.23</v>
      </c>
      <c r="J84" s="202">
        <v>21.18</v>
      </c>
      <c r="K84" s="202">
        <v>4.41</v>
      </c>
      <c r="L84" s="202">
        <v>19.14</v>
      </c>
      <c r="M84" s="202">
        <v>1.1100000000000001</v>
      </c>
      <c r="N84" s="202">
        <v>1.43</v>
      </c>
      <c r="O84" s="202">
        <v>0</v>
      </c>
      <c r="P84" s="202">
        <v>1.52</v>
      </c>
      <c r="Q84" s="202">
        <v>0.12</v>
      </c>
      <c r="R84" s="202">
        <v>0.51</v>
      </c>
      <c r="S84" s="202">
        <v>0.32</v>
      </c>
      <c r="T84" s="202">
        <v>0</v>
      </c>
      <c r="U84" s="202">
        <v>0.84</v>
      </c>
      <c r="V84" s="202">
        <v>0.25</v>
      </c>
      <c r="W84" s="202">
        <v>0.4</v>
      </c>
      <c r="X84" s="202">
        <v>1.79</v>
      </c>
      <c r="Y84" s="202">
        <v>0</v>
      </c>
      <c r="Z84" s="202">
        <v>1.1399999999999999</v>
      </c>
      <c r="AA84" s="202">
        <v>1.0900000000000001</v>
      </c>
      <c r="AB84" s="202">
        <v>0</v>
      </c>
      <c r="AC84" s="202">
        <v>13.35</v>
      </c>
      <c r="AD84" s="202">
        <v>0</v>
      </c>
      <c r="AE84" s="202">
        <v>0</v>
      </c>
      <c r="AF84" s="202">
        <v>0</v>
      </c>
      <c r="AG84" s="202">
        <v>0</v>
      </c>
      <c r="AH84" s="202">
        <v>25.06</v>
      </c>
      <c r="AI84" s="202">
        <v>0</v>
      </c>
      <c r="AJ84" s="202">
        <v>17.350000000000001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13.63</v>
      </c>
      <c r="E85" s="202">
        <v>0</v>
      </c>
      <c r="F85" s="202">
        <v>0</v>
      </c>
      <c r="G85" s="202">
        <v>16.489999999999998</v>
      </c>
      <c r="H85" s="202">
        <v>0</v>
      </c>
      <c r="I85" s="202">
        <v>7.23</v>
      </c>
      <c r="J85" s="202">
        <v>21.18</v>
      </c>
      <c r="K85" s="202">
        <v>4.41</v>
      </c>
      <c r="L85" s="202">
        <v>13.74</v>
      </c>
      <c r="M85" s="202">
        <v>1.1100000000000001</v>
      </c>
      <c r="N85" s="202">
        <v>1.43</v>
      </c>
      <c r="O85" s="202">
        <v>0</v>
      </c>
      <c r="P85" s="202">
        <v>1.52</v>
      </c>
      <c r="Q85" s="202">
        <v>0.12</v>
      </c>
      <c r="R85" s="202">
        <v>0.51</v>
      </c>
      <c r="S85" s="202">
        <v>0.32</v>
      </c>
      <c r="T85" s="202">
        <v>0</v>
      </c>
      <c r="U85" s="202">
        <v>0.84</v>
      </c>
      <c r="V85" s="202">
        <v>0.25</v>
      </c>
      <c r="W85" s="202">
        <v>0.4</v>
      </c>
      <c r="X85" s="202">
        <v>1.79</v>
      </c>
      <c r="Y85" s="202">
        <v>0</v>
      </c>
      <c r="Z85" s="202">
        <v>1.53</v>
      </c>
      <c r="AA85" s="202">
        <v>1.0900000000000001</v>
      </c>
      <c r="AB85" s="202">
        <v>0</v>
      </c>
      <c r="AC85" s="202">
        <v>13.35</v>
      </c>
      <c r="AD85" s="202">
        <v>0</v>
      </c>
      <c r="AE85" s="202">
        <v>0</v>
      </c>
      <c r="AF85" s="202">
        <v>0</v>
      </c>
      <c r="AG85" s="202">
        <v>0</v>
      </c>
      <c r="AH85" s="202">
        <v>25.06</v>
      </c>
      <c r="AI85" s="202">
        <v>0</v>
      </c>
      <c r="AJ85" s="202">
        <v>17.350000000000001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13.63</v>
      </c>
      <c r="E86" s="202">
        <v>0</v>
      </c>
      <c r="F86" s="202">
        <v>0</v>
      </c>
      <c r="G86" s="202">
        <v>16.489999999999998</v>
      </c>
      <c r="H86" s="202">
        <v>0</v>
      </c>
      <c r="I86" s="202">
        <v>7.23</v>
      </c>
      <c r="J86" s="202">
        <v>21.18</v>
      </c>
      <c r="K86" s="202">
        <v>4.41</v>
      </c>
      <c r="L86" s="202">
        <v>23.1</v>
      </c>
      <c r="M86" s="202">
        <v>1.1100000000000001</v>
      </c>
      <c r="N86" s="202">
        <v>1.43</v>
      </c>
      <c r="O86" s="202">
        <v>0</v>
      </c>
      <c r="P86" s="202">
        <v>1.52</v>
      </c>
      <c r="Q86" s="202">
        <v>0.12</v>
      </c>
      <c r="R86" s="202">
        <v>0.51</v>
      </c>
      <c r="S86" s="202">
        <v>0.32</v>
      </c>
      <c r="T86" s="202">
        <v>0</v>
      </c>
      <c r="U86" s="202">
        <v>0.84</v>
      </c>
      <c r="V86" s="202">
        <v>0.25</v>
      </c>
      <c r="W86" s="202">
        <v>0.4</v>
      </c>
      <c r="X86" s="202">
        <v>1.79</v>
      </c>
      <c r="Y86" s="202">
        <v>0</v>
      </c>
      <c r="Z86" s="202">
        <v>1.53</v>
      </c>
      <c r="AA86" s="202">
        <v>1.0900000000000001</v>
      </c>
      <c r="AB86" s="202">
        <v>0</v>
      </c>
      <c r="AC86" s="202">
        <v>13.35</v>
      </c>
      <c r="AD86" s="202">
        <v>0</v>
      </c>
      <c r="AE86" s="202">
        <v>0</v>
      </c>
      <c r="AF86" s="202">
        <v>0</v>
      </c>
      <c r="AG86" s="202">
        <v>0</v>
      </c>
      <c r="AH86" s="202">
        <v>25.06</v>
      </c>
      <c r="AI86" s="202">
        <v>0</v>
      </c>
      <c r="AJ86" s="202">
        <v>17.350000000000001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13.63</v>
      </c>
      <c r="E87" s="202">
        <v>0</v>
      </c>
      <c r="F87" s="202">
        <v>0</v>
      </c>
      <c r="G87" s="202">
        <v>16.489999999999998</v>
      </c>
      <c r="H87" s="202">
        <v>0</v>
      </c>
      <c r="I87" s="202">
        <v>7.23</v>
      </c>
      <c r="J87" s="202">
        <v>21.18</v>
      </c>
      <c r="K87" s="202">
        <v>4.53</v>
      </c>
      <c r="L87" s="202">
        <v>130.76</v>
      </c>
      <c r="M87" s="202">
        <v>1.1100000000000001</v>
      </c>
      <c r="N87" s="202">
        <v>1.43</v>
      </c>
      <c r="O87" s="202">
        <v>0</v>
      </c>
      <c r="P87" s="202">
        <v>1.52</v>
      </c>
      <c r="Q87" s="202">
        <v>0</v>
      </c>
      <c r="R87" s="202">
        <v>0.51</v>
      </c>
      <c r="S87" s="202">
        <v>7.0000000000000007E-2</v>
      </c>
      <c r="T87" s="202">
        <v>0</v>
      </c>
      <c r="U87" s="202">
        <v>0.84</v>
      </c>
      <c r="V87" s="202">
        <v>0.25</v>
      </c>
      <c r="W87" s="202">
        <v>0.4</v>
      </c>
      <c r="X87" s="202">
        <v>1.79</v>
      </c>
      <c r="Y87" s="202">
        <v>0</v>
      </c>
      <c r="Z87" s="202">
        <v>1.53</v>
      </c>
      <c r="AA87" s="202">
        <v>1.0900000000000001</v>
      </c>
      <c r="AB87" s="202">
        <v>0</v>
      </c>
      <c r="AC87" s="202">
        <v>13.35</v>
      </c>
      <c r="AD87" s="202">
        <v>0</v>
      </c>
      <c r="AE87" s="202">
        <v>0</v>
      </c>
      <c r="AF87" s="202">
        <v>0</v>
      </c>
      <c r="AG87" s="202">
        <v>0</v>
      </c>
      <c r="AH87" s="202">
        <v>25.06</v>
      </c>
      <c r="AI87" s="202">
        <v>0</v>
      </c>
      <c r="AJ87" s="202">
        <v>17.350000000000001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13.63</v>
      </c>
      <c r="E88" s="202">
        <v>0</v>
      </c>
      <c r="F88" s="202">
        <v>0</v>
      </c>
      <c r="G88" s="202">
        <v>16.489999999999998</v>
      </c>
      <c r="H88" s="202">
        <v>0</v>
      </c>
      <c r="I88" s="202">
        <v>7.23</v>
      </c>
      <c r="J88" s="202">
        <v>21.18</v>
      </c>
      <c r="K88" s="202">
        <v>4.5999999999999996</v>
      </c>
      <c r="L88" s="202">
        <v>194.18</v>
      </c>
      <c r="M88" s="202">
        <v>1.1100000000000001</v>
      </c>
      <c r="N88" s="202">
        <v>1.43</v>
      </c>
      <c r="O88" s="202">
        <v>0</v>
      </c>
      <c r="P88" s="202">
        <v>1.52</v>
      </c>
      <c r="Q88" s="202">
        <v>0.12</v>
      </c>
      <c r="R88" s="202">
        <v>0.51</v>
      </c>
      <c r="S88" s="202">
        <v>0.32</v>
      </c>
      <c r="T88" s="202">
        <v>0</v>
      </c>
      <c r="U88" s="202">
        <v>0.84</v>
      </c>
      <c r="V88" s="202">
        <v>0.25</v>
      </c>
      <c r="W88" s="202">
        <v>0.4</v>
      </c>
      <c r="X88" s="202">
        <v>1.79</v>
      </c>
      <c r="Y88" s="202">
        <v>0</v>
      </c>
      <c r="Z88" s="202">
        <v>1.53</v>
      </c>
      <c r="AA88" s="202">
        <v>1.0900000000000001</v>
      </c>
      <c r="AB88" s="202">
        <v>0</v>
      </c>
      <c r="AC88" s="202">
        <v>13.35</v>
      </c>
      <c r="AD88" s="202">
        <v>0</v>
      </c>
      <c r="AE88" s="202">
        <v>0</v>
      </c>
      <c r="AF88" s="202">
        <v>0</v>
      </c>
      <c r="AG88" s="202">
        <v>0</v>
      </c>
      <c r="AH88" s="202">
        <v>25.06</v>
      </c>
      <c r="AI88" s="202">
        <v>0</v>
      </c>
      <c r="AJ88" s="202">
        <v>17.350000000000001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13.63</v>
      </c>
      <c r="E89" s="202">
        <v>0</v>
      </c>
      <c r="F89" s="202">
        <v>0</v>
      </c>
      <c r="G89" s="202">
        <v>16.489999999999998</v>
      </c>
      <c r="H89" s="202">
        <v>0</v>
      </c>
      <c r="I89" s="202">
        <v>7.23</v>
      </c>
      <c r="J89" s="202">
        <v>21.18</v>
      </c>
      <c r="K89" s="202">
        <v>4.8600000000000003</v>
      </c>
      <c r="L89" s="202">
        <v>194.18</v>
      </c>
      <c r="M89" s="202">
        <v>1.1100000000000001</v>
      </c>
      <c r="N89" s="202">
        <v>1.43</v>
      </c>
      <c r="O89" s="202">
        <v>0</v>
      </c>
      <c r="P89" s="202">
        <v>1.52</v>
      </c>
      <c r="Q89" s="202">
        <v>0.19</v>
      </c>
      <c r="R89" s="202">
        <v>0.82</v>
      </c>
      <c r="S89" s="202">
        <v>0.51</v>
      </c>
      <c r="T89" s="202">
        <v>0</v>
      </c>
      <c r="U89" s="202">
        <v>0.84</v>
      </c>
      <c r="V89" s="202">
        <v>0.31</v>
      </c>
      <c r="W89" s="202">
        <v>0.67</v>
      </c>
      <c r="X89" s="202">
        <v>3</v>
      </c>
      <c r="Y89" s="202">
        <v>0</v>
      </c>
      <c r="Z89" s="202">
        <v>2.59</v>
      </c>
      <c r="AA89" s="202">
        <v>1.73</v>
      </c>
      <c r="AB89" s="202">
        <v>0</v>
      </c>
      <c r="AC89" s="202">
        <v>13.35</v>
      </c>
      <c r="AD89" s="202">
        <v>0</v>
      </c>
      <c r="AE89" s="202">
        <v>0</v>
      </c>
      <c r="AF89" s="202">
        <v>0</v>
      </c>
      <c r="AG89" s="202">
        <v>0</v>
      </c>
      <c r="AH89" s="202">
        <v>25.06</v>
      </c>
      <c r="AI89" s="202">
        <v>0</v>
      </c>
      <c r="AJ89" s="202">
        <v>17.350000000000001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13.63</v>
      </c>
      <c r="E90" s="202">
        <v>0</v>
      </c>
      <c r="F90" s="202">
        <v>0</v>
      </c>
      <c r="G90" s="202">
        <v>16.489999999999998</v>
      </c>
      <c r="H90" s="202">
        <v>0</v>
      </c>
      <c r="I90" s="202">
        <v>7.23</v>
      </c>
      <c r="J90" s="202">
        <v>21.18</v>
      </c>
      <c r="K90" s="202">
        <v>4.67</v>
      </c>
      <c r="L90" s="202">
        <v>211.31</v>
      </c>
      <c r="M90" s="202">
        <v>1.1100000000000001</v>
      </c>
      <c r="N90" s="202">
        <v>1.43</v>
      </c>
      <c r="O90" s="202">
        <v>0</v>
      </c>
      <c r="P90" s="202">
        <v>1.52</v>
      </c>
      <c r="Q90" s="202">
        <v>0.19</v>
      </c>
      <c r="R90" s="202">
        <v>0.82</v>
      </c>
      <c r="S90" s="202">
        <v>0.51</v>
      </c>
      <c r="T90" s="202">
        <v>0</v>
      </c>
      <c r="U90" s="202">
        <v>0.84</v>
      </c>
      <c r="V90" s="202">
        <v>0.31</v>
      </c>
      <c r="W90" s="202">
        <v>0.67</v>
      </c>
      <c r="X90" s="202">
        <v>3</v>
      </c>
      <c r="Y90" s="202">
        <v>0</v>
      </c>
      <c r="Z90" s="202">
        <v>2.59</v>
      </c>
      <c r="AA90" s="202">
        <v>1.73</v>
      </c>
      <c r="AB90" s="202">
        <v>0</v>
      </c>
      <c r="AC90" s="202">
        <v>13.35</v>
      </c>
      <c r="AD90" s="202">
        <v>0</v>
      </c>
      <c r="AE90" s="202">
        <v>0</v>
      </c>
      <c r="AF90" s="202">
        <v>0</v>
      </c>
      <c r="AG90" s="202">
        <v>0</v>
      </c>
      <c r="AH90" s="202">
        <v>25.06</v>
      </c>
      <c r="AI90" s="202">
        <v>0</v>
      </c>
      <c r="AJ90" s="202">
        <v>17.350000000000001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13.69</v>
      </c>
      <c r="E91" s="202">
        <v>0</v>
      </c>
      <c r="F91" s="202">
        <v>0</v>
      </c>
      <c r="G91" s="202">
        <v>16.489999999999998</v>
      </c>
      <c r="H91" s="202">
        <v>0</v>
      </c>
      <c r="I91" s="202">
        <v>7.23</v>
      </c>
      <c r="J91" s="202">
        <v>21.18</v>
      </c>
      <c r="K91" s="202">
        <v>4.3499999999999996</v>
      </c>
      <c r="L91" s="202">
        <v>271.51</v>
      </c>
      <c r="M91" s="202">
        <v>1.1100000000000001</v>
      </c>
      <c r="N91" s="202">
        <v>1.43</v>
      </c>
      <c r="O91" s="202">
        <v>0</v>
      </c>
      <c r="P91" s="202">
        <v>1.52</v>
      </c>
      <c r="Q91" s="202">
        <v>1.1100000000000001</v>
      </c>
      <c r="R91" s="202">
        <v>5.88</v>
      </c>
      <c r="S91" s="202">
        <v>3.83</v>
      </c>
      <c r="T91" s="202">
        <v>0</v>
      </c>
      <c r="U91" s="202">
        <v>0.84</v>
      </c>
      <c r="V91" s="202">
        <v>2.73</v>
      </c>
      <c r="W91" s="202">
        <v>4.6900000000000004</v>
      </c>
      <c r="X91" s="202">
        <v>21.09</v>
      </c>
      <c r="Y91" s="202">
        <v>0</v>
      </c>
      <c r="Z91" s="202">
        <v>19.760000000000002</v>
      </c>
      <c r="AA91" s="202">
        <v>12.66</v>
      </c>
      <c r="AB91" s="202">
        <v>0</v>
      </c>
      <c r="AC91" s="202">
        <v>13.35</v>
      </c>
      <c r="AD91" s="202">
        <v>0</v>
      </c>
      <c r="AE91" s="202">
        <v>0</v>
      </c>
      <c r="AF91" s="202">
        <v>0</v>
      </c>
      <c r="AG91" s="202">
        <v>0</v>
      </c>
      <c r="AH91" s="202">
        <v>25.06</v>
      </c>
      <c r="AI91" s="202">
        <v>0</v>
      </c>
      <c r="AJ91" s="202">
        <v>17.350000000000001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13.75</v>
      </c>
      <c r="E92" s="202">
        <v>0</v>
      </c>
      <c r="F92" s="202">
        <v>0</v>
      </c>
      <c r="G92" s="202">
        <v>16.489999999999998</v>
      </c>
      <c r="H92" s="202">
        <v>0</v>
      </c>
      <c r="I92" s="202">
        <v>7.23</v>
      </c>
      <c r="J92" s="202">
        <v>21.18</v>
      </c>
      <c r="K92" s="202">
        <v>4.3499999999999996</v>
      </c>
      <c r="L92" s="202">
        <v>271.51</v>
      </c>
      <c r="M92" s="202">
        <v>1.1100000000000001</v>
      </c>
      <c r="N92" s="202">
        <v>1.43</v>
      </c>
      <c r="O92" s="202">
        <v>0</v>
      </c>
      <c r="P92" s="202">
        <v>1.52</v>
      </c>
      <c r="Q92" s="202">
        <v>1.49</v>
      </c>
      <c r="R92" s="202">
        <v>6.14</v>
      </c>
      <c r="S92" s="202">
        <v>3.83</v>
      </c>
      <c r="T92" s="202">
        <v>0</v>
      </c>
      <c r="U92" s="202">
        <v>0.84</v>
      </c>
      <c r="V92" s="202">
        <v>2.8</v>
      </c>
      <c r="W92" s="202">
        <v>4.6900000000000004</v>
      </c>
      <c r="X92" s="202">
        <v>21.46</v>
      </c>
      <c r="Y92" s="202">
        <v>0</v>
      </c>
      <c r="Z92" s="202">
        <v>19.760000000000002</v>
      </c>
      <c r="AA92" s="202">
        <v>12.66</v>
      </c>
      <c r="AB92" s="202">
        <v>0</v>
      </c>
      <c r="AC92" s="202">
        <v>13.35</v>
      </c>
      <c r="AD92" s="202">
        <v>0</v>
      </c>
      <c r="AE92" s="202">
        <v>0</v>
      </c>
      <c r="AF92" s="202">
        <v>0</v>
      </c>
      <c r="AG92" s="202">
        <v>0</v>
      </c>
      <c r="AH92" s="202">
        <v>25.06</v>
      </c>
      <c r="AI92" s="202">
        <v>0</v>
      </c>
      <c r="AJ92" s="202">
        <v>17.350000000000001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13.75</v>
      </c>
      <c r="E93" s="202">
        <v>0</v>
      </c>
      <c r="F93" s="202">
        <v>0</v>
      </c>
      <c r="G93" s="202">
        <v>16.489999999999998</v>
      </c>
      <c r="H93" s="202">
        <v>0</v>
      </c>
      <c r="I93" s="202">
        <v>7.23</v>
      </c>
      <c r="J93" s="202">
        <v>21.18</v>
      </c>
      <c r="K93" s="202">
        <v>4.3499999999999996</v>
      </c>
      <c r="L93" s="202">
        <v>271.51</v>
      </c>
      <c r="M93" s="202">
        <v>1.1100000000000001</v>
      </c>
      <c r="N93" s="202">
        <v>1.43</v>
      </c>
      <c r="O93" s="202">
        <v>0</v>
      </c>
      <c r="P93" s="202">
        <v>1.52</v>
      </c>
      <c r="Q93" s="202">
        <v>1.49</v>
      </c>
      <c r="R93" s="202">
        <v>6.14</v>
      </c>
      <c r="S93" s="202">
        <v>3.83</v>
      </c>
      <c r="T93" s="202">
        <v>0</v>
      </c>
      <c r="U93" s="202">
        <v>0.84</v>
      </c>
      <c r="V93" s="202">
        <v>2.8</v>
      </c>
      <c r="W93" s="202">
        <v>4.6900000000000004</v>
      </c>
      <c r="X93" s="202">
        <v>21.46</v>
      </c>
      <c r="Y93" s="202">
        <v>0</v>
      </c>
      <c r="Z93" s="202">
        <v>19.760000000000002</v>
      </c>
      <c r="AA93" s="202">
        <v>12.66</v>
      </c>
      <c r="AB93" s="202">
        <v>0</v>
      </c>
      <c r="AC93" s="202">
        <v>13.35</v>
      </c>
      <c r="AD93" s="202">
        <v>0</v>
      </c>
      <c r="AE93" s="202">
        <v>0</v>
      </c>
      <c r="AF93" s="202">
        <v>0</v>
      </c>
      <c r="AG93" s="202">
        <v>0</v>
      </c>
      <c r="AH93" s="202">
        <v>25.06</v>
      </c>
      <c r="AI93" s="202">
        <v>0</v>
      </c>
      <c r="AJ93" s="202">
        <v>17.350000000000001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13.75</v>
      </c>
      <c r="E94" s="202">
        <v>0</v>
      </c>
      <c r="F94" s="202">
        <v>0</v>
      </c>
      <c r="G94" s="202">
        <v>16.489999999999998</v>
      </c>
      <c r="H94" s="202">
        <v>0</v>
      </c>
      <c r="I94" s="202">
        <v>7.23</v>
      </c>
      <c r="J94" s="202">
        <v>21.18</v>
      </c>
      <c r="K94" s="202">
        <v>4.3499999999999996</v>
      </c>
      <c r="L94" s="202">
        <v>271.51</v>
      </c>
      <c r="M94" s="202">
        <v>1.1100000000000001</v>
      </c>
      <c r="N94" s="202">
        <v>1.43</v>
      </c>
      <c r="O94" s="202">
        <v>0</v>
      </c>
      <c r="P94" s="202">
        <v>1.52</v>
      </c>
      <c r="Q94" s="202">
        <v>1.49</v>
      </c>
      <c r="R94" s="202">
        <v>6.14</v>
      </c>
      <c r="S94" s="202">
        <v>3.83</v>
      </c>
      <c r="T94" s="202">
        <v>0</v>
      </c>
      <c r="U94" s="202">
        <v>0.84</v>
      </c>
      <c r="V94" s="202">
        <v>2.8</v>
      </c>
      <c r="W94" s="202">
        <v>4.6900000000000004</v>
      </c>
      <c r="X94" s="202">
        <v>21.46</v>
      </c>
      <c r="Y94" s="202">
        <v>0</v>
      </c>
      <c r="Z94" s="202">
        <v>19.760000000000002</v>
      </c>
      <c r="AA94" s="202">
        <v>12.66</v>
      </c>
      <c r="AB94" s="202">
        <v>0</v>
      </c>
      <c r="AC94" s="202">
        <v>13.35</v>
      </c>
      <c r="AD94" s="202">
        <v>0</v>
      </c>
      <c r="AE94" s="202">
        <v>0</v>
      </c>
      <c r="AF94" s="202">
        <v>0</v>
      </c>
      <c r="AG94" s="202">
        <v>0</v>
      </c>
      <c r="AH94" s="202">
        <v>25.06</v>
      </c>
      <c r="AI94" s="202">
        <v>0</v>
      </c>
      <c r="AJ94" s="202">
        <v>17.350000000000001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13.75</v>
      </c>
      <c r="E95" s="202">
        <v>0</v>
      </c>
      <c r="F95" s="202">
        <v>0</v>
      </c>
      <c r="G95" s="202">
        <v>16.489999999999998</v>
      </c>
      <c r="H95" s="202">
        <v>0</v>
      </c>
      <c r="I95" s="202">
        <v>7.23</v>
      </c>
      <c r="J95" s="202">
        <v>21.18</v>
      </c>
      <c r="K95" s="202">
        <v>4.3499999999999996</v>
      </c>
      <c r="L95" s="202">
        <v>271.51</v>
      </c>
      <c r="M95" s="202">
        <v>1.1100000000000001</v>
      </c>
      <c r="N95" s="202">
        <v>1.43</v>
      </c>
      <c r="O95" s="202">
        <v>0</v>
      </c>
      <c r="P95" s="202">
        <v>1.52</v>
      </c>
      <c r="Q95" s="202">
        <v>1.49</v>
      </c>
      <c r="R95" s="202">
        <v>6.14</v>
      </c>
      <c r="S95" s="202">
        <v>3.83</v>
      </c>
      <c r="T95" s="202">
        <v>0</v>
      </c>
      <c r="U95" s="202">
        <v>0.84</v>
      </c>
      <c r="V95" s="202">
        <v>2.8</v>
      </c>
      <c r="W95" s="202">
        <v>4.6900000000000004</v>
      </c>
      <c r="X95" s="202">
        <v>21.46</v>
      </c>
      <c r="Y95" s="202">
        <v>0</v>
      </c>
      <c r="Z95" s="202">
        <v>19.760000000000002</v>
      </c>
      <c r="AA95" s="202">
        <v>9.4499999999999993</v>
      </c>
      <c r="AB95" s="202">
        <v>0</v>
      </c>
      <c r="AC95" s="202">
        <v>13.35</v>
      </c>
      <c r="AD95" s="202">
        <v>0</v>
      </c>
      <c r="AE95" s="202">
        <v>0</v>
      </c>
      <c r="AF95" s="202">
        <v>0</v>
      </c>
      <c r="AG95" s="202">
        <v>0</v>
      </c>
      <c r="AH95" s="202">
        <v>25.06</v>
      </c>
      <c r="AI95" s="202">
        <v>0</v>
      </c>
      <c r="AJ95" s="202">
        <v>17.350000000000001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13.82</v>
      </c>
      <c r="E96" s="202">
        <v>0</v>
      </c>
      <c r="F96" s="202">
        <v>0</v>
      </c>
      <c r="G96" s="202">
        <v>16.489999999999998</v>
      </c>
      <c r="H96" s="202">
        <v>0</v>
      </c>
      <c r="I96" s="202">
        <v>7.23</v>
      </c>
      <c r="J96" s="202">
        <v>21.18</v>
      </c>
      <c r="K96" s="202">
        <v>4.3499999999999996</v>
      </c>
      <c r="L96" s="202">
        <v>271.51</v>
      </c>
      <c r="M96" s="202">
        <v>1.1100000000000001</v>
      </c>
      <c r="N96" s="202">
        <v>1.43</v>
      </c>
      <c r="O96" s="202">
        <v>0</v>
      </c>
      <c r="P96" s="202">
        <v>1.52</v>
      </c>
      <c r="Q96" s="202">
        <v>1.49</v>
      </c>
      <c r="R96" s="202">
        <v>6.14</v>
      </c>
      <c r="S96" s="202">
        <v>3.83</v>
      </c>
      <c r="T96" s="202">
        <v>0</v>
      </c>
      <c r="U96" s="202">
        <v>0.84</v>
      </c>
      <c r="V96" s="202">
        <v>2.8</v>
      </c>
      <c r="W96" s="202">
        <v>4.6900000000000004</v>
      </c>
      <c r="X96" s="202">
        <v>21.46</v>
      </c>
      <c r="Y96" s="202">
        <v>0</v>
      </c>
      <c r="Z96" s="202">
        <v>19.760000000000002</v>
      </c>
      <c r="AA96" s="202">
        <v>9.4499999999999993</v>
      </c>
      <c r="AB96" s="202">
        <v>0</v>
      </c>
      <c r="AC96" s="202">
        <v>13.35</v>
      </c>
      <c r="AD96" s="202">
        <v>0</v>
      </c>
      <c r="AE96" s="202">
        <v>0</v>
      </c>
      <c r="AF96" s="202">
        <v>0</v>
      </c>
      <c r="AG96" s="202">
        <v>0</v>
      </c>
      <c r="AH96" s="202">
        <v>25.06</v>
      </c>
      <c r="AI96" s="202">
        <v>0</v>
      </c>
      <c r="AJ96" s="202">
        <v>17.350000000000001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13.82</v>
      </c>
      <c r="E97" s="202">
        <v>0</v>
      </c>
      <c r="F97" s="202">
        <v>0</v>
      </c>
      <c r="G97" s="202">
        <v>16.489999999999998</v>
      </c>
      <c r="H97" s="202">
        <v>0</v>
      </c>
      <c r="I97" s="202">
        <v>7.23</v>
      </c>
      <c r="J97" s="202">
        <v>21.18</v>
      </c>
      <c r="K97" s="202">
        <v>4.3499999999999996</v>
      </c>
      <c r="L97" s="202">
        <v>271.51</v>
      </c>
      <c r="M97" s="202">
        <v>1.1100000000000001</v>
      </c>
      <c r="N97" s="202">
        <v>1.43</v>
      </c>
      <c r="O97" s="202">
        <v>0</v>
      </c>
      <c r="P97" s="202">
        <v>1.52</v>
      </c>
      <c r="Q97" s="202">
        <v>1.49</v>
      </c>
      <c r="R97" s="202">
        <v>6.14</v>
      </c>
      <c r="S97" s="202">
        <v>3.83</v>
      </c>
      <c r="T97" s="202">
        <v>0</v>
      </c>
      <c r="U97" s="202">
        <v>0.84</v>
      </c>
      <c r="V97" s="202">
        <v>2.82</v>
      </c>
      <c r="W97" s="202">
        <v>4.6900000000000004</v>
      </c>
      <c r="X97" s="202">
        <v>21.46</v>
      </c>
      <c r="Y97" s="202">
        <v>0</v>
      </c>
      <c r="Z97" s="202">
        <v>19.760000000000002</v>
      </c>
      <c r="AA97" s="202">
        <v>9.4499999999999993</v>
      </c>
      <c r="AB97" s="202">
        <v>0</v>
      </c>
      <c r="AC97" s="202">
        <v>13.35</v>
      </c>
      <c r="AD97" s="202">
        <v>0</v>
      </c>
      <c r="AE97" s="202">
        <v>0</v>
      </c>
      <c r="AF97" s="202">
        <v>0</v>
      </c>
      <c r="AG97" s="202">
        <v>0</v>
      </c>
      <c r="AH97" s="202">
        <v>25.06</v>
      </c>
      <c r="AI97" s="202">
        <v>0</v>
      </c>
      <c r="AJ97" s="202">
        <v>17.350000000000001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13.82</v>
      </c>
      <c r="E98" s="202">
        <v>0</v>
      </c>
      <c r="F98" s="202">
        <v>0</v>
      </c>
      <c r="G98" s="202">
        <v>16.489999999999998</v>
      </c>
      <c r="H98" s="202">
        <v>0</v>
      </c>
      <c r="I98" s="202">
        <v>7.23</v>
      </c>
      <c r="J98" s="202">
        <v>21.18</v>
      </c>
      <c r="K98" s="202">
        <v>4.3499999999999996</v>
      </c>
      <c r="L98" s="202">
        <v>271.51</v>
      </c>
      <c r="M98" s="202">
        <v>1.1100000000000001</v>
      </c>
      <c r="N98" s="202">
        <v>1.43</v>
      </c>
      <c r="O98" s="202">
        <v>0</v>
      </c>
      <c r="P98" s="202">
        <v>1.52</v>
      </c>
      <c r="Q98" s="202">
        <v>1.49</v>
      </c>
      <c r="R98" s="202">
        <v>6.14</v>
      </c>
      <c r="S98" s="202">
        <v>3.83</v>
      </c>
      <c r="T98" s="202">
        <v>0</v>
      </c>
      <c r="U98" s="202">
        <v>0.84</v>
      </c>
      <c r="V98" s="202">
        <v>2.82</v>
      </c>
      <c r="W98" s="202">
        <v>4.6900000000000004</v>
      </c>
      <c r="X98" s="202">
        <v>21.46</v>
      </c>
      <c r="Y98" s="202">
        <v>0</v>
      </c>
      <c r="Z98" s="202">
        <v>19.760000000000002</v>
      </c>
      <c r="AA98" s="202">
        <v>9.4499999999999993</v>
      </c>
      <c r="AB98" s="202">
        <v>0</v>
      </c>
      <c r="AC98" s="202">
        <v>13.35</v>
      </c>
      <c r="AD98" s="202">
        <v>0</v>
      </c>
      <c r="AE98" s="202">
        <v>0</v>
      </c>
      <c r="AF98" s="202">
        <v>0</v>
      </c>
      <c r="AG98" s="202">
        <v>0</v>
      </c>
      <c r="AH98" s="202">
        <v>25.06</v>
      </c>
      <c r="AI98" s="202">
        <v>0</v>
      </c>
      <c r="AJ98" s="202">
        <v>17.350000000000001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0.32685500000000006</v>
      </c>
      <c r="E99">
        <f t="shared" si="0"/>
        <v>0</v>
      </c>
      <c r="F99">
        <f t="shared" si="0"/>
        <v>0</v>
      </c>
      <c r="G99">
        <f t="shared" si="0"/>
        <v>0.40451000000000037</v>
      </c>
      <c r="H99">
        <f t="shared" si="0"/>
        <v>0</v>
      </c>
      <c r="I99">
        <f t="shared" si="0"/>
        <v>0.17352000000000023</v>
      </c>
      <c r="J99">
        <f t="shared" si="0"/>
        <v>0.50832000000000055</v>
      </c>
      <c r="K99">
        <f t="shared" si="0"/>
        <v>7.905500000000007E-2</v>
      </c>
      <c r="L99">
        <f t="shared" si="0"/>
        <v>4.3364699999999976</v>
      </c>
      <c r="M99">
        <f t="shared" si="0"/>
        <v>7.568250000000025E-2</v>
      </c>
      <c r="N99">
        <f t="shared" si="0"/>
        <v>3.4575000000000078E-2</v>
      </c>
      <c r="O99">
        <f t="shared" si="0"/>
        <v>0</v>
      </c>
      <c r="P99">
        <f t="shared" si="0"/>
        <v>0.12004749999999967</v>
      </c>
      <c r="Q99">
        <f t="shared" si="0"/>
        <v>1.9417499999999997E-2</v>
      </c>
      <c r="R99">
        <f t="shared" si="0"/>
        <v>8.6959999999999857E-2</v>
      </c>
      <c r="S99">
        <f t="shared" si="0"/>
        <v>4.9854999999999927E-2</v>
      </c>
      <c r="T99">
        <f t="shared" si="0"/>
        <v>0</v>
      </c>
      <c r="U99">
        <f t="shared" si="0"/>
        <v>2.2255000000000032E-2</v>
      </c>
      <c r="V99">
        <f t="shared" si="0"/>
        <v>3.8710000000000029E-2</v>
      </c>
      <c r="W99">
        <f t="shared" si="0"/>
        <v>5.8904999999999978E-2</v>
      </c>
      <c r="X99">
        <f t="shared" si="0"/>
        <v>0.25857500000000011</v>
      </c>
      <c r="Y99">
        <f t="shared" si="0"/>
        <v>0</v>
      </c>
      <c r="Z99">
        <f t="shared" si="0"/>
        <v>0.26932999999999968</v>
      </c>
      <c r="AA99">
        <f t="shared" si="0"/>
        <v>0.13197499999999995</v>
      </c>
      <c r="AB99">
        <f t="shared" si="0"/>
        <v>0</v>
      </c>
      <c r="AC99">
        <f t="shared" si="0"/>
        <v>0.32474999999999943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0.60143999999999909</v>
      </c>
      <c r="AI99">
        <f t="shared" si="0"/>
        <v>0</v>
      </c>
      <c r="AJ99">
        <f t="shared" si="0"/>
        <v>0.41639999999999938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5.1421550000000043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-5</v>
      </c>
      <c r="N27" s="83">
        <v>-5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5</v>
      </c>
      <c r="AG27" s="83">
        <v>0</v>
      </c>
      <c r="AH27" s="83">
        <v>0</v>
      </c>
      <c r="AI27" s="83">
        <v>5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5</v>
      </c>
      <c r="BR27" s="84">
        <f t="shared" si="3"/>
        <v>0</v>
      </c>
      <c r="BS27" s="84">
        <f t="shared" si="3"/>
        <v>0</v>
      </c>
      <c r="BT27" s="84">
        <f t="shared" si="20"/>
        <v>-5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50</v>
      </c>
      <c r="DB27" s="81">
        <f t="shared" si="8"/>
        <v>0</v>
      </c>
      <c r="DC27" s="81">
        <f t="shared" si="8"/>
        <v>0</v>
      </c>
      <c r="DD27" s="81">
        <f t="shared" si="30"/>
        <v>50</v>
      </c>
      <c r="DF27" s="82">
        <f t="shared" si="31"/>
        <v>0</v>
      </c>
      <c r="DG27" s="82">
        <f t="shared" si="32"/>
        <v>5</v>
      </c>
      <c r="DH27" s="82">
        <f t="shared" si="33"/>
        <v>0</v>
      </c>
      <c r="DI27" s="82">
        <f t="shared" si="34"/>
        <v>0</v>
      </c>
      <c r="DJ27" s="82">
        <f t="shared" si="35"/>
        <v>-5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-2.3490000000000002</v>
      </c>
      <c r="N28" s="83">
        <v>-2.3490000000000002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2.3490000000000002</v>
      </c>
      <c r="AG28" s="83">
        <v>0</v>
      </c>
      <c r="AH28" s="83">
        <v>0</v>
      </c>
      <c r="AI28" s="83">
        <v>2.3490000000000002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2.3490000000000002</v>
      </c>
      <c r="BR28" s="84">
        <f t="shared" si="3"/>
        <v>0</v>
      </c>
      <c r="BS28" s="84">
        <f t="shared" si="3"/>
        <v>0</v>
      </c>
      <c r="BT28" s="84">
        <f t="shared" si="20"/>
        <v>-2.3490000000000002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23.490000000000002</v>
      </c>
      <c r="DB28" s="81">
        <f t="shared" si="8"/>
        <v>0</v>
      </c>
      <c r="DC28" s="81">
        <f t="shared" si="8"/>
        <v>0</v>
      </c>
      <c r="DD28" s="81">
        <f t="shared" si="30"/>
        <v>23.490000000000002</v>
      </c>
      <c r="DF28" s="82">
        <f t="shared" si="31"/>
        <v>0</v>
      </c>
      <c r="DG28" s="82">
        <f t="shared" si="32"/>
        <v>2.3490000000000002</v>
      </c>
      <c r="DH28" s="82">
        <f t="shared" si="33"/>
        <v>0</v>
      </c>
      <c r="DI28" s="82">
        <f t="shared" si="34"/>
        <v>0</v>
      </c>
      <c r="DJ28" s="82">
        <f t="shared" si="35"/>
        <v>-2.3490000000000002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-70</v>
      </c>
      <c r="N31" s="83">
        <v>-70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70</v>
      </c>
      <c r="AG31" s="83">
        <v>0</v>
      </c>
      <c r="AH31" s="83">
        <v>0</v>
      </c>
      <c r="AI31" s="83">
        <v>70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70</v>
      </c>
      <c r="BR31" s="84">
        <f t="shared" si="3"/>
        <v>0</v>
      </c>
      <c r="BS31" s="84">
        <f t="shared" si="3"/>
        <v>0</v>
      </c>
      <c r="BT31" s="84">
        <f t="shared" si="20"/>
        <v>-70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700</v>
      </c>
      <c r="DB31" s="81">
        <f t="shared" si="8"/>
        <v>0</v>
      </c>
      <c r="DC31" s="81">
        <f t="shared" si="8"/>
        <v>0</v>
      </c>
      <c r="DD31" s="81">
        <f t="shared" si="30"/>
        <v>700</v>
      </c>
      <c r="DF31" s="82">
        <f t="shared" si="31"/>
        <v>0</v>
      </c>
      <c r="DG31" s="82">
        <f t="shared" si="32"/>
        <v>70</v>
      </c>
      <c r="DH31" s="82">
        <f t="shared" si="33"/>
        <v>0</v>
      </c>
      <c r="DI31" s="82">
        <f t="shared" si="34"/>
        <v>0</v>
      </c>
      <c r="DJ31" s="82">
        <f t="shared" si="35"/>
        <v>-70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-72.611999999999995</v>
      </c>
      <c r="N32" s="83">
        <v>-72.611999999999995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72.611999999999995</v>
      </c>
      <c r="AG32" s="83">
        <v>0</v>
      </c>
      <c r="AH32" s="83">
        <v>0</v>
      </c>
      <c r="AI32" s="83">
        <v>72.611999999999995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72.611999999999995</v>
      </c>
      <c r="BR32" s="84">
        <f t="shared" si="3"/>
        <v>0</v>
      </c>
      <c r="BS32" s="84">
        <f t="shared" si="3"/>
        <v>0</v>
      </c>
      <c r="BT32" s="84">
        <f t="shared" si="20"/>
        <v>-72.611999999999995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726.11999999999989</v>
      </c>
      <c r="DB32" s="81">
        <f t="shared" si="8"/>
        <v>0</v>
      </c>
      <c r="DC32" s="81">
        <f t="shared" si="8"/>
        <v>0</v>
      </c>
      <c r="DD32" s="81">
        <f t="shared" si="30"/>
        <v>726.11999999999989</v>
      </c>
      <c r="DF32" s="82">
        <f t="shared" si="31"/>
        <v>0</v>
      </c>
      <c r="DG32" s="82">
        <f t="shared" si="32"/>
        <v>72.611999999999995</v>
      </c>
      <c r="DH32" s="82">
        <f t="shared" si="33"/>
        <v>0</v>
      </c>
      <c r="DI32" s="82">
        <f t="shared" si="34"/>
        <v>0</v>
      </c>
      <c r="DJ32" s="82">
        <f t="shared" si="35"/>
        <v>-72.611999999999995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-29.524999999999999</v>
      </c>
      <c r="N33" s="83">
        <v>-29.524999999999999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29.524999999999999</v>
      </c>
      <c r="AG33" s="83">
        <v>0</v>
      </c>
      <c r="AH33" s="83">
        <v>0</v>
      </c>
      <c r="AI33" s="83">
        <v>29.524999999999999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29.524999999999999</v>
      </c>
      <c r="BR33" s="84">
        <f t="shared" si="3"/>
        <v>0</v>
      </c>
      <c r="BS33" s="84">
        <f t="shared" si="3"/>
        <v>0</v>
      </c>
      <c r="BT33" s="84">
        <f t="shared" si="20"/>
        <v>-29.524999999999999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295.25</v>
      </c>
      <c r="DB33" s="81">
        <f t="shared" si="8"/>
        <v>0</v>
      </c>
      <c r="DC33" s="81">
        <f t="shared" si="8"/>
        <v>0</v>
      </c>
      <c r="DD33" s="81">
        <f t="shared" si="30"/>
        <v>295.25</v>
      </c>
      <c r="DF33" s="82">
        <f t="shared" si="31"/>
        <v>0</v>
      </c>
      <c r="DG33" s="82">
        <f t="shared" si="32"/>
        <v>29.524999999999999</v>
      </c>
      <c r="DH33" s="82">
        <f t="shared" si="33"/>
        <v>0</v>
      </c>
      <c r="DI33" s="82">
        <f t="shared" si="34"/>
        <v>0</v>
      </c>
      <c r="DJ33" s="82">
        <f t="shared" si="35"/>
        <v>-29.524999999999999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-2.8340000000000001</v>
      </c>
      <c r="N34" s="83">
        <v>-2.8340000000000001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2.8340000000000001</v>
      </c>
      <c r="AG34" s="83">
        <v>0</v>
      </c>
      <c r="AH34" s="83">
        <v>0</v>
      </c>
      <c r="AI34" s="83">
        <v>2.8340000000000001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2.8340000000000001</v>
      </c>
      <c r="BR34" s="84">
        <f t="shared" si="3"/>
        <v>0</v>
      </c>
      <c r="BS34" s="84">
        <f t="shared" si="3"/>
        <v>0</v>
      </c>
      <c r="BT34" s="84">
        <f t="shared" si="20"/>
        <v>-2.8340000000000001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28.34</v>
      </c>
      <c r="DB34" s="81">
        <f t="shared" si="8"/>
        <v>0</v>
      </c>
      <c r="DC34" s="81">
        <f t="shared" si="8"/>
        <v>0</v>
      </c>
      <c r="DD34" s="81">
        <f t="shared" si="30"/>
        <v>28.34</v>
      </c>
      <c r="DF34" s="82">
        <f t="shared" si="31"/>
        <v>0</v>
      </c>
      <c r="DG34" s="82">
        <f t="shared" si="32"/>
        <v>2.8340000000000001</v>
      </c>
      <c r="DH34" s="82">
        <f t="shared" si="33"/>
        <v>0</v>
      </c>
      <c r="DI34" s="82">
        <f t="shared" si="34"/>
        <v>0</v>
      </c>
      <c r="DJ34" s="82">
        <f t="shared" si="35"/>
        <v>-2.8340000000000001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-9.2200000000000006</v>
      </c>
      <c r="D49" s="83">
        <v>0</v>
      </c>
      <c r="E49" s="83">
        <v>0</v>
      </c>
      <c r="F49" s="83">
        <v>0</v>
      </c>
      <c r="G49" s="83">
        <v>-9.2200000000000006</v>
      </c>
      <c r="H49" s="77"/>
      <c r="I49" s="32">
        <v>47</v>
      </c>
      <c r="J49" s="83">
        <v>9.2200000000000006</v>
      </c>
      <c r="K49" s="83">
        <v>0</v>
      </c>
      <c r="L49" s="83">
        <v>0</v>
      </c>
      <c r="M49" s="83">
        <v>7.78</v>
      </c>
      <c r="N49" s="83">
        <v>17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-7.78</v>
      </c>
      <c r="AG49" s="83">
        <v>0</v>
      </c>
      <c r="AH49" s="83">
        <v>0</v>
      </c>
      <c r="AI49" s="83">
        <v>-7.78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9.2200000000000006</v>
      </c>
      <c r="AV49" s="84">
        <f t="shared" si="13"/>
        <v>0</v>
      </c>
      <c r="AW49" s="84">
        <f t="shared" si="13"/>
        <v>0</v>
      </c>
      <c r="AX49" s="84">
        <f t="shared" si="13"/>
        <v>7.78</v>
      </c>
      <c r="AY49" s="84">
        <f t="shared" si="14"/>
        <v>-17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92.2</v>
      </c>
      <c r="CF49" s="81">
        <f t="shared" si="5"/>
        <v>0</v>
      </c>
      <c r="CG49" s="81">
        <f t="shared" si="5"/>
        <v>0</v>
      </c>
      <c r="CH49" s="81">
        <f t="shared" si="5"/>
        <v>77.8</v>
      </c>
      <c r="CI49" s="81">
        <f t="shared" si="24"/>
        <v>170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9.2200000000000006</v>
      </c>
      <c r="DG49" s="82">
        <f t="shared" si="32"/>
        <v>-17</v>
      </c>
      <c r="DH49" s="82">
        <f t="shared" si="33"/>
        <v>0</v>
      </c>
      <c r="DI49" s="82">
        <f t="shared" si="34"/>
        <v>0</v>
      </c>
      <c r="DJ49" s="82">
        <f t="shared" si="35"/>
        <v>7.78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-20.065999999999999</v>
      </c>
      <c r="D50" s="83">
        <v>0</v>
      </c>
      <c r="E50" s="83">
        <v>0</v>
      </c>
      <c r="F50" s="83">
        <v>0</v>
      </c>
      <c r="G50" s="83">
        <v>-20.065999999999999</v>
      </c>
      <c r="H50" s="77"/>
      <c r="I50" s="32">
        <v>48</v>
      </c>
      <c r="J50" s="83">
        <v>20.065999999999999</v>
      </c>
      <c r="K50" s="83">
        <v>0</v>
      </c>
      <c r="L50" s="83">
        <v>0</v>
      </c>
      <c r="M50" s="83">
        <v>16.934000000000001</v>
      </c>
      <c r="N50" s="83">
        <v>37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-16.934000000000001</v>
      </c>
      <c r="AG50" s="83">
        <v>0</v>
      </c>
      <c r="AH50" s="83">
        <v>0</v>
      </c>
      <c r="AI50" s="83">
        <v>-16.934000000000001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20.065999999999999</v>
      </c>
      <c r="AV50" s="84">
        <f t="shared" si="13"/>
        <v>0</v>
      </c>
      <c r="AW50" s="84">
        <f t="shared" si="13"/>
        <v>0</v>
      </c>
      <c r="AX50" s="84">
        <f t="shared" si="13"/>
        <v>16.934000000000001</v>
      </c>
      <c r="AY50" s="84">
        <f t="shared" si="14"/>
        <v>-37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200.66</v>
      </c>
      <c r="CF50" s="81">
        <f t="shared" si="5"/>
        <v>0</v>
      </c>
      <c r="CG50" s="81">
        <f t="shared" si="5"/>
        <v>0</v>
      </c>
      <c r="CH50" s="81">
        <f t="shared" si="5"/>
        <v>169.34</v>
      </c>
      <c r="CI50" s="81">
        <f t="shared" si="24"/>
        <v>370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20.065999999999999</v>
      </c>
      <c r="DG50" s="82">
        <f t="shared" si="32"/>
        <v>-37</v>
      </c>
      <c r="DH50" s="82">
        <f t="shared" si="33"/>
        <v>0</v>
      </c>
      <c r="DI50" s="82">
        <f t="shared" si="34"/>
        <v>0</v>
      </c>
      <c r="DJ50" s="82">
        <f t="shared" si="35"/>
        <v>16.934000000000001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-33.624000000000002</v>
      </c>
      <c r="D51" s="83">
        <v>0</v>
      </c>
      <c r="E51" s="83">
        <v>0</v>
      </c>
      <c r="F51" s="83">
        <v>0</v>
      </c>
      <c r="G51" s="83">
        <v>-33.624000000000002</v>
      </c>
      <c r="H51" s="77"/>
      <c r="I51" s="32">
        <v>49</v>
      </c>
      <c r="J51" s="83">
        <v>33.624000000000002</v>
      </c>
      <c r="K51" s="83">
        <v>0</v>
      </c>
      <c r="L51" s="83">
        <v>0</v>
      </c>
      <c r="M51" s="83">
        <v>28.376000000000001</v>
      </c>
      <c r="N51" s="83">
        <v>62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-28.376000000000001</v>
      </c>
      <c r="AG51" s="83">
        <v>0</v>
      </c>
      <c r="AH51" s="83">
        <v>0</v>
      </c>
      <c r="AI51" s="83">
        <v>-28.376000000000001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33.624000000000002</v>
      </c>
      <c r="AV51" s="84">
        <f t="shared" si="13"/>
        <v>0</v>
      </c>
      <c r="AW51" s="84">
        <f t="shared" si="13"/>
        <v>0</v>
      </c>
      <c r="AX51" s="84">
        <f t="shared" si="13"/>
        <v>28.376000000000001</v>
      </c>
      <c r="AY51" s="84">
        <f t="shared" si="14"/>
        <v>-62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336.24</v>
      </c>
      <c r="CF51" s="81">
        <f t="shared" si="5"/>
        <v>0</v>
      </c>
      <c r="CG51" s="81">
        <f t="shared" si="5"/>
        <v>0</v>
      </c>
      <c r="CH51" s="81">
        <f t="shared" si="5"/>
        <v>283.76</v>
      </c>
      <c r="CI51" s="81">
        <f t="shared" si="24"/>
        <v>620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33.624000000000002</v>
      </c>
      <c r="DG51" s="82">
        <f t="shared" si="32"/>
        <v>-62</v>
      </c>
      <c r="DH51" s="82">
        <f t="shared" si="33"/>
        <v>0</v>
      </c>
      <c r="DI51" s="82">
        <f t="shared" si="34"/>
        <v>0</v>
      </c>
      <c r="DJ51" s="82">
        <f t="shared" si="35"/>
        <v>28.376000000000001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-38</v>
      </c>
      <c r="D52" s="83">
        <v>0</v>
      </c>
      <c r="E52" s="83">
        <v>0</v>
      </c>
      <c r="F52" s="83">
        <v>0</v>
      </c>
      <c r="G52" s="83">
        <v>-38</v>
      </c>
      <c r="H52" s="77"/>
      <c r="I52" s="32">
        <v>50</v>
      </c>
      <c r="J52" s="83">
        <v>38</v>
      </c>
      <c r="K52" s="83">
        <v>0</v>
      </c>
      <c r="L52" s="83">
        <v>0</v>
      </c>
      <c r="M52" s="83">
        <v>47</v>
      </c>
      <c r="N52" s="83">
        <v>85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-47</v>
      </c>
      <c r="AG52" s="83">
        <v>0</v>
      </c>
      <c r="AH52" s="83">
        <v>0</v>
      </c>
      <c r="AI52" s="83">
        <v>-47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38</v>
      </c>
      <c r="AV52" s="84">
        <f t="shared" si="13"/>
        <v>0</v>
      </c>
      <c r="AW52" s="84">
        <f t="shared" si="13"/>
        <v>0</v>
      </c>
      <c r="AX52" s="84">
        <f t="shared" si="13"/>
        <v>47</v>
      </c>
      <c r="AY52" s="84">
        <f t="shared" si="14"/>
        <v>-85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380</v>
      </c>
      <c r="CF52" s="81">
        <f t="shared" si="5"/>
        <v>0</v>
      </c>
      <c r="CG52" s="81">
        <f t="shared" si="5"/>
        <v>0</v>
      </c>
      <c r="CH52" s="81">
        <f t="shared" si="5"/>
        <v>470</v>
      </c>
      <c r="CI52" s="81">
        <f t="shared" si="24"/>
        <v>850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38</v>
      </c>
      <c r="DG52" s="82">
        <f t="shared" si="32"/>
        <v>-85</v>
      </c>
      <c r="DH52" s="82">
        <f t="shared" si="33"/>
        <v>0</v>
      </c>
      <c r="DI52" s="82">
        <f t="shared" si="34"/>
        <v>0</v>
      </c>
      <c r="DJ52" s="82">
        <f t="shared" si="35"/>
        <v>47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96</v>
      </c>
      <c r="N53" s="83">
        <v>96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-96</v>
      </c>
      <c r="AG53" s="83">
        <v>0</v>
      </c>
      <c r="AH53" s="83">
        <v>0</v>
      </c>
      <c r="AI53" s="83">
        <v>-96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96</v>
      </c>
      <c r="AY53" s="84">
        <f t="shared" si="14"/>
        <v>-96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960</v>
      </c>
      <c r="CI53" s="81">
        <f t="shared" si="24"/>
        <v>960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-96</v>
      </c>
      <c r="DH53" s="82">
        <f t="shared" si="33"/>
        <v>0</v>
      </c>
      <c r="DI53" s="82">
        <f t="shared" si="34"/>
        <v>0</v>
      </c>
      <c r="DJ53" s="82">
        <f t="shared" si="35"/>
        <v>96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131</v>
      </c>
      <c r="N54" s="83">
        <v>131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-131</v>
      </c>
      <c r="AG54" s="83">
        <v>0</v>
      </c>
      <c r="AH54" s="83">
        <v>0</v>
      </c>
      <c r="AI54" s="83">
        <v>-131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131</v>
      </c>
      <c r="AY54" s="84">
        <f t="shared" si="14"/>
        <v>-131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1310</v>
      </c>
      <c r="CI54" s="81">
        <f t="shared" si="24"/>
        <v>1310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-131</v>
      </c>
      <c r="DH54" s="82">
        <f t="shared" si="33"/>
        <v>0</v>
      </c>
      <c r="DI54" s="82">
        <f t="shared" si="34"/>
        <v>0</v>
      </c>
      <c r="DJ54" s="82">
        <f t="shared" si="35"/>
        <v>131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8.1869999999999994</v>
      </c>
      <c r="N58" s="83">
        <v>8.1869999999999994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-8.1869999999999994</v>
      </c>
      <c r="AG58" s="83">
        <v>0</v>
      </c>
      <c r="AH58" s="83">
        <v>0</v>
      </c>
      <c r="AI58" s="83">
        <v>-8.1869999999999994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8.1869999999999994</v>
      </c>
      <c r="AY58" s="84">
        <f t="shared" si="14"/>
        <v>-8.1869999999999994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81.86999999999999</v>
      </c>
      <c r="CI58" s="81">
        <f t="shared" si="24"/>
        <v>81.86999999999999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-8.1869999999999994</v>
      </c>
      <c r="DH58" s="82">
        <f t="shared" si="33"/>
        <v>0</v>
      </c>
      <c r="DI58" s="82">
        <f t="shared" si="34"/>
        <v>0</v>
      </c>
      <c r="DJ58" s="82">
        <f t="shared" si="35"/>
        <v>8.1869999999999994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29.931000000000001</v>
      </c>
      <c r="N59" s="83">
        <v>29.931000000000001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-29.931000000000001</v>
      </c>
      <c r="AG59" s="83">
        <v>0</v>
      </c>
      <c r="AH59" s="83">
        <v>0</v>
      </c>
      <c r="AI59" s="83">
        <v>-29.931000000000001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29.931000000000001</v>
      </c>
      <c r="AY59" s="84">
        <f t="shared" si="14"/>
        <v>-29.931000000000001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299.31</v>
      </c>
      <c r="CI59" s="81">
        <f t="shared" si="24"/>
        <v>299.31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-29.931000000000001</v>
      </c>
      <c r="DH59" s="82">
        <f t="shared" si="33"/>
        <v>0</v>
      </c>
      <c r="DI59" s="82">
        <f t="shared" si="34"/>
        <v>0</v>
      </c>
      <c r="DJ59" s="82">
        <f t="shared" si="35"/>
        <v>29.931000000000001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47.261000000000003</v>
      </c>
      <c r="N60" s="83">
        <v>47.261000000000003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-47.261000000000003</v>
      </c>
      <c r="AG60" s="83">
        <v>0</v>
      </c>
      <c r="AH60" s="83">
        <v>0</v>
      </c>
      <c r="AI60" s="83">
        <v>-47.261000000000003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47.261000000000003</v>
      </c>
      <c r="AY60" s="84">
        <f t="shared" si="14"/>
        <v>-47.261000000000003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472.61</v>
      </c>
      <c r="CI60" s="81">
        <f t="shared" si="24"/>
        <v>472.61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-47.261000000000003</v>
      </c>
      <c r="DH60" s="82">
        <f t="shared" si="33"/>
        <v>0</v>
      </c>
      <c r="DI60" s="82">
        <f t="shared" si="34"/>
        <v>0</v>
      </c>
      <c r="DJ60" s="82">
        <f t="shared" si="35"/>
        <v>47.261000000000003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60.96</v>
      </c>
      <c r="N61" s="83">
        <v>60.96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-60.96</v>
      </c>
      <c r="AG61" s="83">
        <v>0</v>
      </c>
      <c r="AH61" s="83">
        <v>0</v>
      </c>
      <c r="AI61" s="83">
        <v>-60.96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60.96</v>
      </c>
      <c r="AY61" s="84">
        <f t="shared" si="14"/>
        <v>-60.96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609.6</v>
      </c>
      <c r="CI61" s="81">
        <f t="shared" si="24"/>
        <v>609.6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-60.96</v>
      </c>
      <c r="DH61" s="82">
        <f t="shared" si="33"/>
        <v>0</v>
      </c>
      <c r="DI61" s="82">
        <f t="shared" si="34"/>
        <v>0</v>
      </c>
      <c r="DJ61" s="82">
        <f t="shared" si="35"/>
        <v>60.96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68.260000000000005</v>
      </c>
      <c r="N62" s="83">
        <v>68.260000000000005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-68.260000000000005</v>
      </c>
      <c r="AG62" s="83">
        <v>0</v>
      </c>
      <c r="AH62" s="83">
        <v>0</v>
      </c>
      <c r="AI62" s="83">
        <v>-68.260000000000005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68.260000000000005</v>
      </c>
      <c r="AY62" s="84">
        <f t="shared" si="14"/>
        <v>-68.260000000000005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682.6</v>
      </c>
      <c r="CI62" s="81">
        <f t="shared" si="24"/>
        <v>682.6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-68.260000000000005</v>
      </c>
      <c r="DH62" s="82">
        <f t="shared" si="33"/>
        <v>0</v>
      </c>
      <c r="DI62" s="82">
        <f t="shared" si="34"/>
        <v>0</v>
      </c>
      <c r="DJ62" s="82">
        <f t="shared" si="35"/>
        <v>68.260000000000005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81.731999999999999</v>
      </c>
      <c r="N63" s="83">
        <v>81.731999999999999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-81.731999999999999</v>
      </c>
      <c r="AG63" s="83">
        <v>0</v>
      </c>
      <c r="AH63" s="83">
        <v>0</v>
      </c>
      <c r="AI63" s="83">
        <v>-81.731999999999999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81.731999999999999</v>
      </c>
      <c r="AY63" s="84">
        <f t="shared" si="14"/>
        <v>-81.731999999999999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817.31999999999994</v>
      </c>
      <c r="CI63" s="81">
        <f t="shared" si="24"/>
        <v>817.31999999999994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-81.731999999999999</v>
      </c>
      <c r="DH63" s="82">
        <f t="shared" si="33"/>
        <v>0</v>
      </c>
      <c r="DI63" s="82">
        <f t="shared" si="34"/>
        <v>0</v>
      </c>
      <c r="DJ63" s="82">
        <f t="shared" si="35"/>
        <v>81.731999999999999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87.927000000000007</v>
      </c>
      <c r="N64" s="83">
        <v>87.927000000000007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-87.927000000000007</v>
      </c>
      <c r="AG64" s="83">
        <v>0</v>
      </c>
      <c r="AH64" s="83">
        <v>0</v>
      </c>
      <c r="AI64" s="83">
        <v>-87.927000000000007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87.927000000000007</v>
      </c>
      <c r="AY64" s="84">
        <f t="shared" si="14"/>
        <v>-87.927000000000007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879.2700000000001</v>
      </c>
      <c r="CI64" s="81">
        <f t="shared" si="24"/>
        <v>879.2700000000001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-87.927000000000007</v>
      </c>
      <c r="DH64" s="82">
        <f t="shared" si="33"/>
        <v>0</v>
      </c>
      <c r="DI64" s="82">
        <f t="shared" si="34"/>
        <v>0</v>
      </c>
      <c r="DJ64" s="82">
        <f t="shared" si="35"/>
        <v>87.927000000000007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97.831000000000003</v>
      </c>
      <c r="N65" s="83">
        <v>97.831000000000003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-97.831000000000003</v>
      </c>
      <c r="AG65" s="83">
        <v>0</v>
      </c>
      <c r="AH65" s="83">
        <v>0</v>
      </c>
      <c r="AI65" s="83">
        <v>-97.831000000000003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97.831000000000003</v>
      </c>
      <c r="AY65" s="84">
        <f t="shared" si="14"/>
        <v>-97.831000000000003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978.31000000000006</v>
      </c>
      <c r="CI65" s="81">
        <f t="shared" si="24"/>
        <v>978.31000000000006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-97.831000000000003</v>
      </c>
      <c r="DH65" s="82">
        <f t="shared" si="33"/>
        <v>0</v>
      </c>
      <c r="DI65" s="82">
        <f t="shared" si="34"/>
        <v>0</v>
      </c>
      <c r="DJ65" s="82">
        <f t="shared" si="35"/>
        <v>97.831000000000003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115.37</v>
      </c>
      <c r="N66" s="83">
        <v>115.37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-115.37</v>
      </c>
      <c r="AG66" s="83">
        <v>0</v>
      </c>
      <c r="AH66" s="83">
        <v>0</v>
      </c>
      <c r="AI66" s="83">
        <v>-115.37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115.37</v>
      </c>
      <c r="AY66" s="84">
        <f t="shared" si="14"/>
        <v>-115.37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1153.7</v>
      </c>
      <c r="CI66" s="81">
        <f t="shared" si="24"/>
        <v>1153.7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-115.37</v>
      </c>
      <c r="DH66" s="82">
        <f t="shared" si="33"/>
        <v>0</v>
      </c>
      <c r="DI66" s="82">
        <f t="shared" si="34"/>
        <v>0</v>
      </c>
      <c r="DJ66" s="82">
        <f t="shared" si="35"/>
        <v>115.37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134.501</v>
      </c>
      <c r="N67" s="83">
        <v>134.501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-134.501</v>
      </c>
      <c r="AG67" s="83">
        <v>0</v>
      </c>
      <c r="AH67" s="83">
        <v>0</v>
      </c>
      <c r="AI67" s="83">
        <v>-134.501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134.501</v>
      </c>
      <c r="AY67" s="84">
        <f t="shared" si="14"/>
        <v>-134.501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1345.01</v>
      </c>
      <c r="CI67" s="81">
        <f t="shared" si="24"/>
        <v>1345.01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-134.501</v>
      </c>
      <c r="DH67" s="82">
        <f t="shared" si="33"/>
        <v>0</v>
      </c>
      <c r="DI67" s="82">
        <f t="shared" si="34"/>
        <v>0</v>
      </c>
      <c r="DJ67" s="82">
        <f t="shared" si="35"/>
        <v>134.501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159.30500000000001</v>
      </c>
      <c r="N68" s="83">
        <v>159.30500000000001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-159.30500000000001</v>
      </c>
      <c r="AG68" s="83">
        <v>0</v>
      </c>
      <c r="AH68" s="83">
        <v>0</v>
      </c>
      <c r="AI68" s="83">
        <v>-159.30500000000001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159.30500000000001</v>
      </c>
      <c r="AY68" s="84">
        <f t="shared" ref="AY68:AY98" si="42">-SUM(AU68:AX68)</f>
        <v>-159.30500000000001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1593.0500000000002</v>
      </c>
      <c r="CI68" s="81">
        <f t="shared" ref="CI68:CI98" si="52">SUM(CE68:CH68)</f>
        <v>1593.0500000000002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-159.30500000000001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159.30500000000001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192.553</v>
      </c>
      <c r="N69" s="83">
        <v>192.553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-192.553</v>
      </c>
      <c r="AG69" s="83">
        <v>0</v>
      </c>
      <c r="AH69" s="83">
        <v>0</v>
      </c>
      <c r="AI69" s="83">
        <v>-192.553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192.553</v>
      </c>
      <c r="AY69" s="84">
        <f t="shared" si="42"/>
        <v>-192.553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1925.53</v>
      </c>
      <c r="CI69" s="81">
        <f t="shared" si="52"/>
        <v>1925.53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-192.553</v>
      </c>
      <c r="DH69" s="82">
        <f t="shared" si="61"/>
        <v>0</v>
      </c>
      <c r="DI69" s="82">
        <f t="shared" si="62"/>
        <v>0</v>
      </c>
      <c r="DJ69" s="82">
        <f t="shared" si="63"/>
        <v>192.553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-29</v>
      </c>
      <c r="D71" s="83">
        <v>0</v>
      </c>
      <c r="E71" s="83">
        <v>0</v>
      </c>
      <c r="F71" s="83">
        <v>0</v>
      </c>
      <c r="G71" s="83">
        <v>-29</v>
      </c>
      <c r="H71" s="77"/>
      <c r="I71" s="32">
        <v>69</v>
      </c>
      <c r="J71" s="83">
        <v>29</v>
      </c>
      <c r="K71" s="83">
        <v>0</v>
      </c>
      <c r="L71" s="83">
        <v>0</v>
      </c>
      <c r="M71" s="83">
        <v>0</v>
      </c>
      <c r="N71" s="83">
        <v>29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29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-29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290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290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29</v>
      </c>
      <c r="DG71" s="82">
        <f t="shared" si="60"/>
        <v>-29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-63</v>
      </c>
      <c r="D72" s="83">
        <v>0</v>
      </c>
      <c r="E72" s="83">
        <v>0</v>
      </c>
      <c r="F72" s="83">
        <v>0</v>
      </c>
      <c r="G72" s="83">
        <v>-63</v>
      </c>
      <c r="H72" s="77"/>
      <c r="I72" s="32">
        <v>70</v>
      </c>
      <c r="J72" s="83">
        <v>63</v>
      </c>
      <c r="K72" s="83">
        <v>0</v>
      </c>
      <c r="L72" s="83">
        <v>0</v>
      </c>
      <c r="M72" s="83">
        <v>0</v>
      </c>
      <c r="N72" s="83">
        <v>63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63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-63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630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630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63</v>
      </c>
      <c r="DG72" s="82">
        <f t="shared" si="60"/>
        <v>-63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-95</v>
      </c>
      <c r="D73" s="83">
        <v>0</v>
      </c>
      <c r="E73" s="83">
        <v>0</v>
      </c>
      <c r="F73" s="83">
        <v>0</v>
      </c>
      <c r="G73" s="83">
        <v>-95</v>
      </c>
      <c r="H73" s="77"/>
      <c r="I73" s="32">
        <v>71</v>
      </c>
      <c r="J73" s="83">
        <v>95</v>
      </c>
      <c r="K73" s="83">
        <v>0</v>
      </c>
      <c r="L73" s="83">
        <v>0</v>
      </c>
      <c r="M73" s="83">
        <v>0</v>
      </c>
      <c r="N73" s="83">
        <v>95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95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-95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950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950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95</v>
      </c>
      <c r="DG73" s="82">
        <f t="shared" si="60"/>
        <v>-95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-105</v>
      </c>
      <c r="D74" s="83">
        <v>0</v>
      </c>
      <c r="E74" s="83">
        <v>0</v>
      </c>
      <c r="F74" s="83">
        <v>0</v>
      </c>
      <c r="G74" s="83">
        <v>-105</v>
      </c>
      <c r="H74" s="77"/>
      <c r="I74" s="32">
        <v>72</v>
      </c>
      <c r="J74" s="83">
        <v>105</v>
      </c>
      <c r="K74" s="83">
        <v>0</v>
      </c>
      <c r="L74" s="83">
        <v>0</v>
      </c>
      <c r="M74" s="83">
        <v>0</v>
      </c>
      <c r="N74" s="83">
        <v>105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105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-105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1050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1050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105</v>
      </c>
      <c r="DG74" s="82">
        <f t="shared" si="60"/>
        <v>-105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9.8227499999999995E-2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0.35272700000000007</v>
      </c>
      <c r="AY99" s="88">
        <f t="shared" si="65"/>
        <v>-0.45095450000000004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4.5580000000000002E-2</v>
      </c>
      <c r="BR99" s="88">
        <f t="shared" si="68"/>
        <v>0</v>
      </c>
      <c r="BS99" s="88">
        <f t="shared" si="68"/>
        <v>0</v>
      </c>
      <c r="BT99" s="88">
        <f t="shared" si="68"/>
        <v>-4.5580000000000002E-2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9.8227499999999995E-2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0.35272700000000007</v>
      </c>
      <c r="CI99" s="90">
        <f t="shared" si="70"/>
        <v>0.45095449999999998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4.5579999999999996E-2</v>
      </c>
      <c r="DB99" s="90">
        <f t="shared" si="73"/>
        <v>0</v>
      </c>
      <c r="DC99" s="90">
        <f t="shared" si="73"/>
        <v>0</v>
      </c>
      <c r="DD99" s="90">
        <f t="shared" si="73"/>
        <v>4.5579999999999996E-2</v>
      </c>
      <c r="DE99" s="87"/>
      <c r="DF99" s="82">
        <f t="shared" si="59"/>
        <v>9.8227499999999995E-2</v>
      </c>
      <c r="DG99" s="82">
        <f t="shared" si="60"/>
        <v>-0.40537450000000003</v>
      </c>
      <c r="DH99" s="82">
        <f t="shared" si="61"/>
        <v>0</v>
      </c>
      <c r="DI99" s="82">
        <f t="shared" si="62"/>
        <v>0</v>
      </c>
      <c r="DJ99" s="82">
        <f t="shared" si="63"/>
        <v>0.30714700000000006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A81" sqref="A81:XFD8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1.4430014430014431</v>
      </c>
      <c r="D1" s="170">
        <f ca="1">INDIRECT("Allocation!C" &amp; $V$6)</f>
        <v>9.9869985569985573</v>
      </c>
      <c r="E1" s="170">
        <f ca="1">INDIRECT("Allocation!D" &amp; $V$6)</f>
        <v>88.57</v>
      </c>
      <c r="F1" s="170">
        <f ca="1">INDIRECT("Allocation!E" &amp; $V$6)</f>
        <v>0</v>
      </c>
      <c r="G1" s="165" t="s">
        <v>477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JHAJJAR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JHAJJAR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478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654.29999999999995</v>
      </c>
      <c r="C3" s="172">
        <f ca="1">$B3*C$1/100</f>
        <v>9.4415584415584402</v>
      </c>
      <c r="D3" s="173">
        <f t="shared" ref="D3:F18" ca="1" si="0">$B3*D$1/100</f>
        <v>65.344931558441559</v>
      </c>
      <c r="E3" s="173">
        <f t="shared" ca="1" si="0"/>
        <v>579.51351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345.73</v>
      </c>
      <c r="I3" s="175">
        <f ca="1">INDIRECT("BRPL_EOD!" &amp; $V$3 &amp; X3)</f>
        <v>4.91</v>
      </c>
      <c r="J3" s="173">
        <f ca="1">INDIRECT("BYPL_EOD!" &amp; $V$3 &amp; X3)</f>
        <v>32.729999999999997</v>
      </c>
      <c r="K3" s="173">
        <f ca="1">INDIRECT("TPDDL_EOD!" &amp; $V$3 &amp; X3)</f>
        <v>308.08999999999997</v>
      </c>
      <c r="L3" s="173">
        <f ca="1">INDIRECT("NDMC_EOD!" &amp; $V$3 &amp; X3)</f>
        <v>0</v>
      </c>
      <c r="M3" s="174">
        <f ca="1">SUM(I3:L3)</f>
        <v>345.72999999999996</v>
      </c>
      <c r="N3" s="172">
        <f ca="1">INDIRECT("BRPL_ISGS_exbus!" &amp; $V$3 &amp; X3)</f>
        <v>4.910000000000001</v>
      </c>
      <c r="O3" s="173">
        <f ca="1">INDIRECT("BYPL_ISGS_exbus!" &amp; $V$3 &amp; X3)</f>
        <v>32.730000000000004</v>
      </c>
      <c r="P3" s="173">
        <f ca="1">INDIRECT("TPDDL_ISGS_exbus!" &amp; $V$3 &amp; X3)</f>
        <v>308.09000000000003</v>
      </c>
      <c r="Q3" s="173">
        <f ca="1">INDIRECT("NDMC_ISGS_exbus!" &amp; $V$3 &amp; X3)</f>
        <v>0</v>
      </c>
      <c r="R3" s="174">
        <f ca="1">SUM(N3:Q3)</f>
        <v>345.73</v>
      </c>
      <c r="U3" s="169"/>
      <c r="V3" s="63" t="s">
        <v>627</v>
      </c>
      <c r="W3" s="59" t="s">
        <v>476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654.29999999999995</v>
      </c>
      <c r="C4" s="176">
        <f t="shared" ref="C4:F35" ca="1" si="4">$B4*C$1/100</f>
        <v>9.4415584415584402</v>
      </c>
      <c r="D4" s="177">
        <f t="shared" ca="1" si="0"/>
        <v>65.344931558441559</v>
      </c>
      <c r="E4" s="177">
        <f t="shared" ca="1" si="0"/>
        <v>579.51351</v>
      </c>
      <c r="F4" s="178">
        <f t="shared" ca="1" si="0"/>
        <v>0</v>
      </c>
      <c r="G4" s="179">
        <f t="shared" ca="1" si="1"/>
        <v>0</v>
      </c>
      <c r="H4" s="179">
        <f t="shared" ca="1" si="2"/>
        <v>345.73</v>
      </c>
      <c r="I4" s="180">
        <f t="shared" ref="I4:I67" ca="1" si="5">INDIRECT("BRPL_EOD!" &amp; $V$3 &amp; X4)</f>
        <v>4.91</v>
      </c>
      <c r="J4" s="177">
        <f t="shared" ref="J4:J67" ca="1" si="6">INDIRECT("BYPL_EOD!" &amp; $V$3 &amp; X4)</f>
        <v>32.729999999999997</v>
      </c>
      <c r="K4" s="177">
        <f t="shared" ref="K4:K67" ca="1" si="7">INDIRECT("TPDDL_EOD!" &amp; $V$3 &amp; X4)</f>
        <v>308.08999999999997</v>
      </c>
      <c r="L4" s="177">
        <f t="shared" ref="L4:L67" ca="1" si="8">INDIRECT("NDMC_EOD!" &amp; $V$3 &amp; X4)</f>
        <v>0</v>
      </c>
      <c r="M4" s="178">
        <f t="shared" ref="M4:M67" ca="1" si="9">SUM(I4:L4)</f>
        <v>345.72999999999996</v>
      </c>
      <c r="N4" s="176">
        <f t="shared" ref="N4:N67" ca="1" si="10">INDIRECT("BRPL_ISGS_exbus!" &amp; $V$3 &amp; X4)</f>
        <v>4.910000000000001</v>
      </c>
      <c r="O4" s="177">
        <f t="shared" ref="O4:O67" ca="1" si="11">INDIRECT("BYPL_ISGS_exbus!" &amp; $V$3 &amp; X4)</f>
        <v>32.730000000000004</v>
      </c>
      <c r="P4" s="177">
        <f t="shared" ref="P4:P67" ca="1" si="12">INDIRECT("TPDDL_ISGS_exbus!" &amp; $V$3 &amp; X4)</f>
        <v>308.09000000000003</v>
      </c>
      <c r="Q4" s="177">
        <f t="shared" ref="Q4:Q67" ca="1" si="13">INDIRECT("NDMC_ISGS_exbus!" &amp; $V$3 &amp; X4)</f>
        <v>0</v>
      </c>
      <c r="R4" s="178">
        <f t="shared" ref="R4:R67" ca="1" si="14">SUM(N4:Q4)</f>
        <v>345.73</v>
      </c>
      <c r="W4" s="47"/>
      <c r="X4" s="47">
        <v>4</v>
      </c>
    </row>
    <row r="5" spans="1:24">
      <c r="A5" s="62" t="s">
        <v>47</v>
      </c>
      <c r="B5" s="171">
        <f t="shared" ca="1" si="3"/>
        <v>654.29999999999995</v>
      </c>
      <c r="C5" s="176">
        <f t="shared" ca="1" si="4"/>
        <v>9.4415584415584402</v>
      </c>
      <c r="D5" s="177">
        <f t="shared" ca="1" si="0"/>
        <v>65.344931558441559</v>
      </c>
      <c r="E5" s="177">
        <f t="shared" ca="1" si="0"/>
        <v>579.51351</v>
      </c>
      <c r="F5" s="178">
        <f t="shared" ca="1" si="0"/>
        <v>0</v>
      </c>
      <c r="G5" s="179">
        <f t="shared" ca="1" si="1"/>
        <v>0</v>
      </c>
      <c r="H5" s="179">
        <f t="shared" ca="1" si="2"/>
        <v>345.73</v>
      </c>
      <c r="I5" s="180">
        <f t="shared" ca="1" si="5"/>
        <v>4.91</v>
      </c>
      <c r="J5" s="177">
        <f t="shared" ca="1" si="6"/>
        <v>32.729999999999997</v>
      </c>
      <c r="K5" s="177">
        <f t="shared" ca="1" si="7"/>
        <v>308.08999999999997</v>
      </c>
      <c r="L5" s="177">
        <f t="shared" ca="1" si="8"/>
        <v>0</v>
      </c>
      <c r="M5" s="178">
        <f t="shared" ca="1" si="9"/>
        <v>345.72999999999996</v>
      </c>
      <c r="N5" s="176">
        <f t="shared" ca="1" si="10"/>
        <v>4.910000000000001</v>
      </c>
      <c r="O5" s="177">
        <f t="shared" ca="1" si="11"/>
        <v>32.730000000000004</v>
      </c>
      <c r="P5" s="177">
        <f t="shared" ca="1" si="12"/>
        <v>308.09000000000003</v>
      </c>
      <c r="Q5" s="177">
        <f t="shared" ca="1" si="13"/>
        <v>0</v>
      </c>
      <c r="R5" s="178">
        <f t="shared" ca="1" si="14"/>
        <v>345.73</v>
      </c>
      <c r="V5" s="47" t="s">
        <v>479</v>
      </c>
      <c r="W5" s="47"/>
      <c r="X5" s="47">
        <v>5</v>
      </c>
    </row>
    <row r="6" spans="1:24">
      <c r="A6" s="62" t="s">
        <v>48</v>
      </c>
      <c r="B6" s="171">
        <f t="shared" ca="1" si="3"/>
        <v>654.29999999999995</v>
      </c>
      <c r="C6" s="176">
        <f t="shared" ca="1" si="4"/>
        <v>9.4415584415584402</v>
      </c>
      <c r="D6" s="177">
        <f t="shared" ca="1" si="0"/>
        <v>65.344931558441559</v>
      </c>
      <c r="E6" s="177">
        <f t="shared" ca="1" si="0"/>
        <v>579.51351</v>
      </c>
      <c r="F6" s="178">
        <f t="shared" ca="1" si="0"/>
        <v>0</v>
      </c>
      <c r="G6" s="179">
        <f t="shared" ca="1" si="1"/>
        <v>0</v>
      </c>
      <c r="H6" s="179">
        <f t="shared" ca="1" si="2"/>
        <v>345.73</v>
      </c>
      <c r="I6" s="180">
        <f t="shared" ca="1" si="5"/>
        <v>4.91</v>
      </c>
      <c r="J6" s="177">
        <f t="shared" ca="1" si="6"/>
        <v>32.729999999999997</v>
      </c>
      <c r="K6" s="177">
        <f t="shared" ca="1" si="7"/>
        <v>308.08999999999997</v>
      </c>
      <c r="L6" s="177">
        <f t="shared" ca="1" si="8"/>
        <v>0</v>
      </c>
      <c r="M6" s="178">
        <f t="shared" ca="1" si="9"/>
        <v>345.72999999999996</v>
      </c>
      <c r="N6" s="176">
        <f t="shared" ca="1" si="10"/>
        <v>4.910000000000001</v>
      </c>
      <c r="O6" s="177">
        <f t="shared" ca="1" si="11"/>
        <v>32.730000000000004</v>
      </c>
      <c r="P6" s="177">
        <f t="shared" ca="1" si="12"/>
        <v>308.09000000000003</v>
      </c>
      <c r="Q6" s="177">
        <f t="shared" ca="1" si="13"/>
        <v>0</v>
      </c>
      <c r="R6" s="178">
        <f t="shared" ca="1" si="14"/>
        <v>345.73</v>
      </c>
      <c r="V6" s="47">
        <v>12</v>
      </c>
      <c r="W6" s="47"/>
      <c r="X6" s="47">
        <v>6</v>
      </c>
    </row>
    <row r="7" spans="1:24">
      <c r="A7" s="62" t="s">
        <v>49</v>
      </c>
      <c r="B7" s="171">
        <f t="shared" ca="1" si="3"/>
        <v>654.29999999999995</v>
      </c>
      <c r="C7" s="176">
        <f t="shared" ca="1" si="4"/>
        <v>9.4415584415584402</v>
      </c>
      <c r="D7" s="177">
        <f t="shared" ca="1" si="0"/>
        <v>65.344931558441559</v>
      </c>
      <c r="E7" s="177">
        <f t="shared" ca="1" si="0"/>
        <v>579.51351</v>
      </c>
      <c r="F7" s="178">
        <f t="shared" ca="1" si="0"/>
        <v>0</v>
      </c>
      <c r="G7" s="179">
        <f t="shared" ca="1" si="1"/>
        <v>0</v>
      </c>
      <c r="H7" s="179">
        <f t="shared" ca="1" si="2"/>
        <v>345.73</v>
      </c>
      <c r="I7" s="180">
        <f t="shared" ca="1" si="5"/>
        <v>4.91</v>
      </c>
      <c r="J7" s="177">
        <f t="shared" ca="1" si="6"/>
        <v>32.729999999999997</v>
      </c>
      <c r="K7" s="177">
        <f t="shared" ca="1" si="7"/>
        <v>308.08999999999997</v>
      </c>
      <c r="L7" s="177">
        <f t="shared" ca="1" si="8"/>
        <v>0</v>
      </c>
      <c r="M7" s="178">
        <f t="shared" ca="1" si="9"/>
        <v>345.72999999999996</v>
      </c>
      <c r="N7" s="176">
        <f t="shared" ca="1" si="10"/>
        <v>4.910000000000001</v>
      </c>
      <c r="O7" s="177">
        <f t="shared" ca="1" si="11"/>
        <v>32.730000000000004</v>
      </c>
      <c r="P7" s="177">
        <f t="shared" ca="1" si="12"/>
        <v>308.09000000000003</v>
      </c>
      <c r="Q7" s="177">
        <f t="shared" ca="1" si="13"/>
        <v>0</v>
      </c>
      <c r="R7" s="178">
        <f t="shared" ca="1" si="14"/>
        <v>345.73</v>
      </c>
      <c r="W7" s="47"/>
      <c r="X7" s="47">
        <v>7</v>
      </c>
    </row>
    <row r="8" spans="1:24">
      <c r="A8" s="62" t="s">
        <v>50</v>
      </c>
      <c r="B8" s="171">
        <f t="shared" ca="1" si="3"/>
        <v>654.29999999999995</v>
      </c>
      <c r="C8" s="176">
        <f t="shared" ca="1" si="4"/>
        <v>9.4415584415584402</v>
      </c>
      <c r="D8" s="177">
        <f t="shared" ca="1" si="0"/>
        <v>65.344931558441559</v>
      </c>
      <c r="E8" s="177">
        <f t="shared" ca="1" si="0"/>
        <v>579.51351</v>
      </c>
      <c r="F8" s="178">
        <f t="shared" ca="1" si="0"/>
        <v>0</v>
      </c>
      <c r="G8" s="179">
        <f t="shared" ca="1" si="1"/>
        <v>0</v>
      </c>
      <c r="H8" s="179">
        <f t="shared" ca="1" si="2"/>
        <v>345.73</v>
      </c>
      <c r="I8" s="180">
        <f t="shared" ca="1" si="5"/>
        <v>4.91</v>
      </c>
      <c r="J8" s="177">
        <f t="shared" ca="1" si="6"/>
        <v>32.729999999999997</v>
      </c>
      <c r="K8" s="177">
        <f t="shared" ca="1" si="7"/>
        <v>308.08999999999997</v>
      </c>
      <c r="L8" s="177">
        <f t="shared" ca="1" si="8"/>
        <v>0</v>
      </c>
      <c r="M8" s="178">
        <f t="shared" ca="1" si="9"/>
        <v>345.72999999999996</v>
      </c>
      <c r="N8" s="176">
        <f t="shared" ca="1" si="10"/>
        <v>4.910000000000001</v>
      </c>
      <c r="O8" s="177">
        <f t="shared" ca="1" si="11"/>
        <v>32.730000000000004</v>
      </c>
      <c r="P8" s="177">
        <f t="shared" ca="1" si="12"/>
        <v>308.09000000000003</v>
      </c>
      <c r="Q8" s="177">
        <f t="shared" ca="1" si="13"/>
        <v>0</v>
      </c>
      <c r="R8" s="178">
        <f t="shared" ca="1" si="14"/>
        <v>345.73</v>
      </c>
      <c r="W8" s="47"/>
      <c r="X8" s="47">
        <v>8</v>
      </c>
    </row>
    <row r="9" spans="1:24">
      <c r="A9" s="62" t="s">
        <v>51</v>
      </c>
      <c r="B9" s="171">
        <f t="shared" ca="1" si="3"/>
        <v>654.29999999999995</v>
      </c>
      <c r="C9" s="176">
        <f t="shared" ca="1" si="4"/>
        <v>9.4415584415584402</v>
      </c>
      <c r="D9" s="177">
        <f t="shared" ca="1" si="0"/>
        <v>65.344931558441559</v>
      </c>
      <c r="E9" s="177">
        <f t="shared" ca="1" si="0"/>
        <v>579.51351</v>
      </c>
      <c r="F9" s="178">
        <f t="shared" ca="1" si="0"/>
        <v>0</v>
      </c>
      <c r="G9" s="179">
        <f t="shared" ca="1" si="1"/>
        <v>0</v>
      </c>
      <c r="H9" s="179">
        <f t="shared" ca="1" si="2"/>
        <v>345.73</v>
      </c>
      <c r="I9" s="180">
        <f t="shared" ca="1" si="5"/>
        <v>4.91</v>
      </c>
      <c r="J9" s="177">
        <f t="shared" ca="1" si="6"/>
        <v>32.729999999999997</v>
      </c>
      <c r="K9" s="177">
        <f t="shared" ca="1" si="7"/>
        <v>308.08999999999997</v>
      </c>
      <c r="L9" s="177">
        <f t="shared" ca="1" si="8"/>
        <v>0</v>
      </c>
      <c r="M9" s="178">
        <f t="shared" ca="1" si="9"/>
        <v>345.72999999999996</v>
      </c>
      <c r="N9" s="176">
        <f t="shared" ca="1" si="10"/>
        <v>4.910000000000001</v>
      </c>
      <c r="O9" s="177">
        <f t="shared" ca="1" si="11"/>
        <v>32.730000000000004</v>
      </c>
      <c r="P9" s="177">
        <f t="shared" ca="1" si="12"/>
        <v>308.09000000000003</v>
      </c>
      <c r="Q9" s="177">
        <f t="shared" ca="1" si="13"/>
        <v>0</v>
      </c>
      <c r="R9" s="178">
        <f t="shared" ca="1" si="14"/>
        <v>345.73</v>
      </c>
      <c r="W9" s="47"/>
      <c r="X9" s="47">
        <v>9</v>
      </c>
    </row>
    <row r="10" spans="1:24">
      <c r="A10" s="62" t="s">
        <v>52</v>
      </c>
      <c r="B10" s="171">
        <f t="shared" ca="1" si="3"/>
        <v>654.29999999999995</v>
      </c>
      <c r="C10" s="176">
        <f t="shared" ca="1" si="4"/>
        <v>9.4415584415584402</v>
      </c>
      <c r="D10" s="177">
        <f t="shared" ca="1" si="0"/>
        <v>65.344931558441559</v>
      </c>
      <c r="E10" s="177">
        <f t="shared" ca="1" si="0"/>
        <v>579.51351</v>
      </c>
      <c r="F10" s="178">
        <f t="shared" ca="1" si="0"/>
        <v>0</v>
      </c>
      <c r="G10" s="179">
        <f t="shared" ca="1" si="1"/>
        <v>0</v>
      </c>
      <c r="H10" s="179">
        <f t="shared" ca="1" si="2"/>
        <v>345.73</v>
      </c>
      <c r="I10" s="180">
        <f t="shared" ca="1" si="5"/>
        <v>4.91</v>
      </c>
      <c r="J10" s="177">
        <f t="shared" ca="1" si="6"/>
        <v>32.729999999999997</v>
      </c>
      <c r="K10" s="177">
        <f t="shared" ca="1" si="7"/>
        <v>308.08999999999997</v>
      </c>
      <c r="L10" s="177">
        <f t="shared" ca="1" si="8"/>
        <v>0</v>
      </c>
      <c r="M10" s="178">
        <f t="shared" ca="1" si="9"/>
        <v>345.72999999999996</v>
      </c>
      <c r="N10" s="176">
        <f t="shared" ca="1" si="10"/>
        <v>4.910000000000001</v>
      </c>
      <c r="O10" s="177">
        <f t="shared" ca="1" si="11"/>
        <v>32.730000000000004</v>
      </c>
      <c r="P10" s="177">
        <f t="shared" ca="1" si="12"/>
        <v>308.09000000000003</v>
      </c>
      <c r="Q10" s="177">
        <f t="shared" ca="1" si="13"/>
        <v>0</v>
      </c>
      <c r="R10" s="178">
        <f t="shared" ca="1" si="14"/>
        <v>345.73</v>
      </c>
      <c r="W10" s="47"/>
      <c r="X10" s="47">
        <v>10</v>
      </c>
    </row>
    <row r="11" spans="1:24">
      <c r="A11" s="62" t="s">
        <v>53</v>
      </c>
      <c r="B11" s="171">
        <f t="shared" ca="1" si="3"/>
        <v>654.29999999999995</v>
      </c>
      <c r="C11" s="176">
        <f t="shared" ca="1" si="4"/>
        <v>9.4415584415584402</v>
      </c>
      <c r="D11" s="177">
        <f t="shared" ca="1" si="0"/>
        <v>65.344931558441559</v>
      </c>
      <c r="E11" s="177">
        <f t="shared" ca="1" si="0"/>
        <v>579.51351</v>
      </c>
      <c r="F11" s="178">
        <f t="shared" ca="1" si="0"/>
        <v>0</v>
      </c>
      <c r="G11" s="179">
        <f t="shared" ca="1" si="1"/>
        <v>0</v>
      </c>
      <c r="H11" s="179">
        <f t="shared" ca="1" si="2"/>
        <v>345.73</v>
      </c>
      <c r="I11" s="180">
        <f t="shared" ca="1" si="5"/>
        <v>4.91</v>
      </c>
      <c r="J11" s="177">
        <f t="shared" ca="1" si="6"/>
        <v>32.729999999999997</v>
      </c>
      <c r="K11" s="177">
        <f t="shared" ca="1" si="7"/>
        <v>308.08999999999997</v>
      </c>
      <c r="L11" s="177">
        <f t="shared" ca="1" si="8"/>
        <v>0</v>
      </c>
      <c r="M11" s="178">
        <f t="shared" ca="1" si="9"/>
        <v>345.72999999999996</v>
      </c>
      <c r="N11" s="176">
        <f t="shared" ca="1" si="10"/>
        <v>4.910000000000001</v>
      </c>
      <c r="O11" s="177">
        <f t="shared" ca="1" si="11"/>
        <v>32.730000000000004</v>
      </c>
      <c r="P11" s="177">
        <f t="shared" ca="1" si="12"/>
        <v>308.09000000000003</v>
      </c>
      <c r="Q11" s="177">
        <f t="shared" ca="1" si="13"/>
        <v>0</v>
      </c>
      <c r="R11" s="178">
        <f t="shared" ca="1" si="14"/>
        <v>345.73</v>
      </c>
      <c r="W11" s="47"/>
      <c r="X11" s="47">
        <v>11</v>
      </c>
    </row>
    <row r="12" spans="1:24">
      <c r="A12" s="62" t="s">
        <v>54</v>
      </c>
      <c r="B12" s="171">
        <f t="shared" ca="1" si="3"/>
        <v>654.29999999999995</v>
      </c>
      <c r="C12" s="176">
        <f t="shared" ca="1" si="4"/>
        <v>9.4415584415584402</v>
      </c>
      <c r="D12" s="177">
        <f t="shared" ca="1" si="0"/>
        <v>65.344931558441559</v>
      </c>
      <c r="E12" s="177">
        <f t="shared" ca="1" si="0"/>
        <v>579.51351</v>
      </c>
      <c r="F12" s="178">
        <f t="shared" ca="1" si="0"/>
        <v>0</v>
      </c>
      <c r="G12" s="179">
        <f t="shared" ca="1" si="1"/>
        <v>0</v>
      </c>
      <c r="H12" s="179">
        <f t="shared" ca="1" si="2"/>
        <v>345.73</v>
      </c>
      <c r="I12" s="180">
        <f t="shared" ca="1" si="5"/>
        <v>4.91</v>
      </c>
      <c r="J12" s="177">
        <f t="shared" ca="1" si="6"/>
        <v>32.729999999999997</v>
      </c>
      <c r="K12" s="177">
        <f t="shared" ca="1" si="7"/>
        <v>308.08999999999997</v>
      </c>
      <c r="L12" s="177">
        <f t="shared" ca="1" si="8"/>
        <v>0</v>
      </c>
      <c r="M12" s="178">
        <f t="shared" ca="1" si="9"/>
        <v>345.72999999999996</v>
      </c>
      <c r="N12" s="176">
        <f t="shared" ca="1" si="10"/>
        <v>4.910000000000001</v>
      </c>
      <c r="O12" s="177">
        <f t="shared" ca="1" si="11"/>
        <v>32.730000000000004</v>
      </c>
      <c r="P12" s="177">
        <f t="shared" ca="1" si="12"/>
        <v>308.09000000000003</v>
      </c>
      <c r="Q12" s="177">
        <f t="shared" ca="1" si="13"/>
        <v>0</v>
      </c>
      <c r="R12" s="178">
        <f t="shared" ca="1" si="14"/>
        <v>345.73</v>
      </c>
      <c r="W12" s="47"/>
      <c r="X12" s="47">
        <v>12</v>
      </c>
    </row>
    <row r="13" spans="1:24">
      <c r="A13" s="62" t="s">
        <v>55</v>
      </c>
      <c r="B13" s="171">
        <f t="shared" ca="1" si="3"/>
        <v>654.29999999999995</v>
      </c>
      <c r="C13" s="176">
        <f t="shared" ca="1" si="4"/>
        <v>9.4415584415584402</v>
      </c>
      <c r="D13" s="177">
        <f t="shared" ca="1" si="0"/>
        <v>65.344931558441559</v>
      </c>
      <c r="E13" s="177">
        <f t="shared" ca="1" si="0"/>
        <v>579.51351</v>
      </c>
      <c r="F13" s="178">
        <f t="shared" ca="1" si="0"/>
        <v>0</v>
      </c>
      <c r="G13" s="179">
        <f t="shared" ca="1" si="1"/>
        <v>0</v>
      </c>
      <c r="H13" s="179">
        <f t="shared" ca="1" si="2"/>
        <v>345.73</v>
      </c>
      <c r="I13" s="180">
        <f t="shared" ca="1" si="5"/>
        <v>4.91</v>
      </c>
      <c r="J13" s="177">
        <f t="shared" ca="1" si="6"/>
        <v>32.729999999999997</v>
      </c>
      <c r="K13" s="177">
        <f t="shared" ca="1" si="7"/>
        <v>308.08999999999997</v>
      </c>
      <c r="L13" s="177">
        <f t="shared" ca="1" si="8"/>
        <v>0</v>
      </c>
      <c r="M13" s="178">
        <f t="shared" ca="1" si="9"/>
        <v>345.72999999999996</v>
      </c>
      <c r="N13" s="176">
        <f t="shared" ca="1" si="10"/>
        <v>4.910000000000001</v>
      </c>
      <c r="O13" s="177">
        <f t="shared" ca="1" si="11"/>
        <v>32.730000000000004</v>
      </c>
      <c r="P13" s="177">
        <f t="shared" ca="1" si="12"/>
        <v>308.09000000000003</v>
      </c>
      <c r="Q13" s="177">
        <f t="shared" ca="1" si="13"/>
        <v>0</v>
      </c>
      <c r="R13" s="178">
        <f t="shared" ca="1" si="14"/>
        <v>345.73</v>
      </c>
      <c r="W13" s="47"/>
      <c r="X13" s="47">
        <v>13</v>
      </c>
    </row>
    <row r="14" spans="1:24">
      <c r="A14" s="62" t="s">
        <v>56</v>
      </c>
      <c r="B14" s="171">
        <f t="shared" ca="1" si="3"/>
        <v>654.29999999999995</v>
      </c>
      <c r="C14" s="176">
        <f t="shared" ca="1" si="4"/>
        <v>9.4415584415584402</v>
      </c>
      <c r="D14" s="177">
        <f t="shared" ca="1" si="0"/>
        <v>65.344931558441559</v>
      </c>
      <c r="E14" s="177">
        <f t="shared" ca="1" si="0"/>
        <v>579.51351</v>
      </c>
      <c r="F14" s="178">
        <f t="shared" ca="1" si="0"/>
        <v>0</v>
      </c>
      <c r="G14" s="179">
        <f t="shared" ca="1" si="1"/>
        <v>0</v>
      </c>
      <c r="H14" s="179">
        <f t="shared" ca="1" si="2"/>
        <v>345.73</v>
      </c>
      <c r="I14" s="180">
        <f t="shared" ca="1" si="5"/>
        <v>4.91</v>
      </c>
      <c r="J14" s="177">
        <f t="shared" ca="1" si="6"/>
        <v>32.729999999999997</v>
      </c>
      <c r="K14" s="177">
        <f t="shared" ca="1" si="7"/>
        <v>308.08999999999997</v>
      </c>
      <c r="L14" s="177">
        <f t="shared" ca="1" si="8"/>
        <v>0</v>
      </c>
      <c r="M14" s="178">
        <f t="shared" ca="1" si="9"/>
        <v>345.72999999999996</v>
      </c>
      <c r="N14" s="176">
        <f t="shared" ca="1" si="10"/>
        <v>4.910000000000001</v>
      </c>
      <c r="O14" s="177">
        <f t="shared" ca="1" si="11"/>
        <v>32.730000000000004</v>
      </c>
      <c r="P14" s="177">
        <f t="shared" ca="1" si="12"/>
        <v>308.09000000000003</v>
      </c>
      <c r="Q14" s="177">
        <f t="shared" ca="1" si="13"/>
        <v>0</v>
      </c>
      <c r="R14" s="178">
        <f t="shared" ca="1" si="14"/>
        <v>345.73</v>
      </c>
      <c r="W14" s="47"/>
      <c r="X14" s="47">
        <v>14</v>
      </c>
    </row>
    <row r="15" spans="1:24">
      <c r="A15" s="62" t="s">
        <v>57</v>
      </c>
      <c r="B15" s="171">
        <f t="shared" ca="1" si="3"/>
        <v>654.29999999999995</v>
      </c>
      <c r="C15" s="176">
        <f t="shared" ca="1" si="4"/>
        <v>9.4415584415584402</v>
      </c>
      <c r="D15" s="177">
        <f t="shared" ca="1" si="0"/>
        <v>65.344931558441559</v>
      </c>
      <c r="E15" s="177">
        <f t="shared" ca="1" si="0"/>
        <v>579.51351</v>
      </c>
      <c r="F15" s="178">
        <f t="shared" ca="1" si="0"/>
        <v>0</v>
      </c>
      <c r="G15" s="179">
        <f t="shared" ca="1" si="1"/>
        <v>0</v>
      </c>
      <c r="H15" s="179">
        <f t="shared" ca="1" si="2"/>
        <v>345.73</v>
      </c>
      <c r="I15" s="180">
        <f t="shared" ca="1" si="5"/>
        <v>4.91</v>
      </c>
      <c r="J15" s="177">
        <f t="shared" ca="1" si="6"/>
        <v>32.729999999999997</v>
      </c>
      <c r="K15" s="177">
        <f t="shared" ca="1" si="7"/>
        <v>308.08999999999997</v>
      </c>
      <c r="L15" s="177">
        <f t="shared" ca="1" si="8"/>
        <v>0</v>
      </c>
      <c r="M15" s="178">
        <f t="shared" ca="1" si="9"/>
        <v>345.72999999999996</v>
      </c>
      <c r="N15" s="176">
        <f t="shared" ca="1" si="10"/>
        <v>4.910000000000001</v>
      </c>
      <c r="O15" s="177">
        <f t="shared" ca="1" si="11"/>
        <v>32.730000000000004</v>
      </c>
      <c r="P15" s="177">
        <f t="shared" ca="1" si="12"/>
        <v>308.09000000000003</v>
      </c>
      <c r="Q15" s="177">
        <f t="shared" ca="1" si="13"/>
        <v>0</v>
      </c>
      <c r="R15" s="178">
        <f t="shared" ca="1" si="14"/>
        <v>345.73</v>
      </c>
      <c r="W15" s="47"/>
      <c r="X15" s="47">
        <v>15</v>
      </c>
    </row>
    <row r="16" spans="1:24">
      <c r="A16" s="62" t="s">
        <v>58</v>
      </c>
      <c r="B16" s="171">
        <f t="shared" ca="1" si="3"/>
        <v>654.29999999999995</v>
      </c>
      <c r="C16" s="176">
        <f t="shared" ca="1" si="4"/>
        <v>9.4415584415584402</v>
      </c>
      <c r="D16" s="177">
        <f t="shared" ca="1" si="0"/>
        <v>65.344931558441559</v>
      </c>
      <c r="E16" s="177">
        <f t="shared" ca="1" si="0"/>
        <v>579.51351</v>
      </c>
      <c r="F16" s="178">
        <f t="shared" ca="1" si="0"/>
        <v>0</v>
      </c>
      <c r="G16" s="179">
        <f t="shared" ca="1" si="1"/>
        <v>0</v>
      </c>
      <c r="H16" s="179">
        <f t="shared" ca="1" si="2"/>
        <v>345.73</v>
      </c>
      <c r="I16" s="180">
        <f t="shared" ca="1" si="5"/>
        <v>4.91</v>
      </c>
      <c r="J16" s="177">
        <f t="shared" ca="1" si="6"/>
        <v>32.729999999999997</v>
      </c>
      <c r="K16" s="177">
        <f t="shared" ca="1" si="7"/>
        <v>308.08999999999997</v>
      </c>
      <c r="L16" s="177">
        <f t="shared" ca="1" si="8"/>
        <v>0</v>
      </c>
      <c r="M16" s="178">
        <f t="shared" ca="1" si="9"/>
        <v>345.72999999999996</v>
      </c>
      <c r="N16" s="176">
        <f t="shared" ca="1" si="10"/>
        <v>4.910000000000001</v>
      </c>
      <c r="O16" s="177">
        <f t="shared" ca="1" si="11"/>
        <v>32.730000000000004</v>
      </c>
      <c r="P16" s="177">
        <f t="shared" ca="1" si="12"/>
        <v>308.09000000000003</v>
      </c>
      <c r="Q16" s="177">
        <f t="shared" ca="1" si="13"/>
        <v>0</v>
      </c>
      <c r="R16" s="178">
        <f t="shared" ca="1" si="14"/>
        <v>345.73</v>
      </c>
      <c r="W16" s="47"/>
      <c r="X16" s="47">
        <v>16</v>
      </c>
    </row>
    <row r="17" spans="1:24">
      <c r="A17" s="62" t="s">
        <v>59</v>
      </c>
      <c r="B17" s="171">
        <f t="shared" ca="1" si="3"/>
        <v>654.29999999999995</v>
      </c>
      <c r="C17" s="176">
        <f t="shared" ca="1" si="4"/>
        <v>9.4415584415584402</v>
      </c>
      <c r="D17" s="177">
        <f t="shared" ca="1" si="0"/>
        <v>65.344931558441559</v>
      </c>
      <c r="E17" s="177">
        <f t="shared" ca="1" si="0"/>
        <v>579.51351</v>
      </c>
      <c r="F17" s="178">
        <f t="shared" ca="1" si="0"/>
        <v>0</v>
      </c>
      <c r="G17" s="179">
        <f t="shared" ca="1" si="1"/>
        <v>0</v>
      </c>
      <c r="H17" s="179">
        <f t="shared" ca="1" si="2"/>
        <v>345.73</v>
      </c>
      <c r="I17" s="180">
        <f t="shared" ca="1" si="5"/>
        <v>4.91</v>
      </c>
      <c r="J17" s="177">
        <f t="shared" ca="1" si="6"/>
        <v>32.729999999999997</v>
      </c>
      <c r="K17" s="177">
        <f t="shared" ca="1" si="7"/>
        <v>308.08999999999997</v>
      </c>
      <c r="L17" s="177">
        <f t="shared" ca="1" si="8"/>
        <v>0</v>
      </c>
      <c r="M17" s="178">
        <f t="shared" ca="1" si="9"/>
        <v>345.72999999999996</v>
      </c>
      <c r="N17" s="176">
        <f t="shared" ca="1" si="10"/>
        <v>4.910000000000001</v>
      </c>
      <c r="O17" s="177">
        <f t="shared" ca="1" si="11"/>
        <v>32.730000000000004</v>
      </c>
      <c r="P17" s="177">
        <f t="shared" ca="1" si="12"/>
        <v>308.09000000000003</v>
      </c>
      <c r="Q17" s="177">
        <f t="shared" ca="1" si="13"/>
        <v>0</v>
      </c>
      <c r="R17" s="178">
        <f t="shared" ca="1" si="14"/>
        <v>345.73</v>
      </c>
      <c r="W17" s="47"/>
      <c r="X17" s="47">
        <v>17</v>
      </c>
    </row>
    <row r="18" spans="1:24">
      <c r="A18" s="62" t="s">
        <v>60</v>
      </c>
      <c r="B18" s="171">
        <f t="shared" ca="1" si="3"/>
        <v>654.29999999999995</v>
      </c>
      <c r="C18" s="176">
        <f t="shared" ca="1" si="4"/>
        <v>9.4415584415584402</v>
      </c>
      <c r="D18" s="177">
        <f t="shared" ca="1" si="0"/>
        <v>65.344931558441559</v>
      </c>
      <c r="E18" s="177">
        <f t="shared" ca="1" si="0"/>
        <v>579.51351</v>
      </c>
      <c r="F18" s="178">
        <f t="shared" ca="1" si="0"/>
        <v>0</v>
      </c>
      <c r="G18" s="179">
        <f t="shared" ca="1" si="1"/>
        <v>0</v>
      </c>
      <c r="H18" s="179">
        <f t="shared" ca="1" si="2"/>
        <v>345.73</v>
      </c>
      <c r="I18" s="180">
        <f t="shared" ca="1" si="5"/>
        <v>4.91</v>
      </c>
      <c r="J18" s="177">
        <f t="shared" ca="1" si="6"/>
        <v>32.729999999999997</v>
      </c>
      <c r="K18" s="177">
        <f t="shared" ca="1" si="7"/>
        <v>308.08999999999997</v>
      </c>
      <c r="L18" s="177">
        <f t="shared" ca="1" si="8"/>
        <v>0</v>
      </c>
      <c r="M18" s="178">
        <f t="shared" ca="1" si="9"/>
        <v>345.72999999999996</v>
      </c>
      <c r="N18" s="176">
        <f t="shared" ca="1" si="10"/>
        <v>4.910000000000001</v>
      </c>
      <c r="O18" s="177">
        <f t="shared" ca="1" si="11"/>
        <v>32.730000000000004</v>
      </c>
      <c r="P18" s="177">
        <f t="shared" ca="1" si="12"/>
        <v>308.09000000000003</v>
      </c>
      <c r="Q18" s="177">
        <f t="shared" ca="1" si="13"/>
        <v>0</v>
      </c>
      <c r="R18" s="178">
        <f t="shared" ca="1" si="14"/>
        <v>345.73</v>
      </c>
      <c r="W18" s="47"/>
      <c r="X18" s="47">
        <v>18</v>
      </c>
    </row>
    <row r="19" spans="1:24">
      <c r="A19" s="62" t="s">
        <v>61</v>
      </c>
      <c r="B19" s="171">
        <f t="shared" ca="1" si="3"/>
        <v>654.29999999999995</v>
      </c>
      <c r="C19" s="176">
        <f t="shared" ca="1" si="4"/>
        <v>9.4415584415584402</v>
      </c>
      <c r="D19" s="177">
        <f t="shared" ca="1" si="4"/>
        <v>65.344931558441559</v>
      </c>
      <c r="E19" s="177">
        <f t="shared" ca="1" si="4"/>
        <v>579.51351</v>
      </c>
      <c r="F19" s="178">
        <f t="shared" ca="1" si="4"/>
        <v>0</v>
      </c>
      <c r="G19" s="179">
        <f t="shared" ca="1" si="1"/>
        <v>0</v>
      </c>
      <c r="H19" s="179">
        <f t="shared" ca="1" si="2"/>
        <v>345.73</v>
      </c>
      <c r="I19" s="180">
        <f t="shared" ca="1" si="5"/>
        <v>4.91</v>
      </c>
      <c r="J19" s="177">
        <f t="shared" ca="1" si="6"/>
        <v>32.729999999999997</v>
      </c>
      <c r="K19" s="177">
        <f t="shared" ca="1" si="7"/>
        <v>308.08999999999997</v>
      </c>
      <c r="L19" s="177">
        <f t="shared" ca="1" si="8"/>
        <v>0</v>
      </c>
      <c r="M19" s="178">
        <f t="shared" ca="1" si="9"/>
        <v>345.72999999999996</v>
      </c>
      <c r="N19" s="176">
        <f t="shared" ca="1" si="10"/>
        <v>4.910000000000001</v>
      </c>
      <c r="O19" s="177">
        <f t="shared" ca="1" si="11"/>
        <v>32.730000000000004</v>
      </c>
      <c r="P19" s="177">
        <f t="shared" ca="1" si="12"/>
        <v>308.09000000000003</v>
      </c>
      <c r="Q19" s="177">
        <f t="shared" ca="1" si="13"/>
        <v>0</v>
      </c>
      <c r="R19" s="178">
        <f t="shared" ca="1" si="14"/>
        <v>345.73</v>
      </c>
      <c r="W19" s="47"/>
      <c r="X19" s="47">
        <v>19</v>
      </c>
    </row>
    <row r="20" spans="1:24">
      <c r="A20" s="62" t="s">
        <v>62</v>
      </c>
      <c r="B20" s="171">
        <f t="shared" ca="1" si="3"/>
        <v>654.29999999999995</v>
      </c>
      <c r="C20" s="176">
        <f t="shared" ca="1" si="4"/>
        <v>9.4415584415584402</v>
      </c>
      <c r="D20" s="177">
        <f t="shared" ca="1" si="4"/>
        <v>65.344931558441559</v>
      </c>
      <c r="E20" s="177">
        <f t="shared" ca="1" si="4"/>
        <v>579.51351</v>
      </c>
      <c r="F20" s="178">
        <f t="shared" ca="1" si="4"/>
        <v>0</v>
      </c>
      <c r="G20" s="179">
        <f t="shared" ca="1" si="1"/>
        <v>0</v>
      </c>
      <c r="H20" s="179">
        <f t="shared" ca="1" si="2"/>
        <v>345.73</v>
      </c>
      <c r="I20" s="180">
        <f t="shared" ca="1" si="5"/>
        <v>4.91</v>
      </c>
      <c r="J20" s="177">
        <f t="shared" ca="1" si="6"/>
        <v>32.729999999999997</v>
      </c>
      <c r="K20" s="177">
        <f t="shared" ca="1" si="7"/>
        <v>308.08999999999997</v>
      </c>
      <c r="L20" s="177">
        <f t="shared" ca="1" si="8"/>
        <v>0</v>
      </c>
      <c r="M20" s="178">
        <f t="shared" ca="1" si="9"/>
        <v>345.72999999999996</v>
      </c>
      <c r="N20" s="176">
        <f t="shared" ca="1" si="10"/>
        <v>4.910000000000001</v>
      </c>
      <c r="O20" s="177">
        <f t="shared" ca="1" si="11"/>
        <v>32.730000000000004</v>
      </c>
      <c r="P20" s="177">
        <f t="shared" ca="1" si="12"/>
        <v>308.09000000000003</v>
      </c>
      <c r="Q20" s="177">
        <f t="shared" ca="1" si="13"/>
        <v>0</v>
      </c>
      <c r="R20" s="178">
        <f t="shared" ca="1" si="14"/>
        <v>345.73</v>
      </c>
      <c r="W20" s="47"/>
      <c r="X20" s="47">
        <v>20</v>
      </c>
    </row>
    <row r="21" spans="1:24">
      <c r="A21" s="62" t="s">
        <v>63</v>
      </c>
      <c r="B21" s="171">
        <f t="shared" ca="1" si="3"/>
        <v>654.29999999999995</v>
      </c>
      <c r="C21" s="176">
        <f t="shared" ca="1" si="4"/>
        <v>9.4415584415584402</v>
      </c>
      <c r="D21" s="177">
        <f t="shared" ca="1" si="4"/>
        <v>65.344931558441559</v>
      </c>
      <c r="E21" s="177">
        <f t="shared" ca="1" si="4"/>
        <v>579.51351</v>
      </c>
      <c r="F21" s="178">
        <f t="shared" ca="1" si="4"/>
        <v>0</v>
      </c>
      <c r="G21" s="179">
        <f t="shared" ca="1" si="1"/>
        <v>0</v>
      </c>
      <c r="H21" s="179">
        <f t="shared" ca="1" si="2"/>
        <v>345.73</v>
      </c>
      <c r="I21" s="180">
        <f t="shared" ca="1" si="5"/>
        <v>4.91</v>
      </c>
      <c r="J21" s="177">
        <f t="shared" ca="1" si="6"/>
        <v>32.729999999999997</v>
      </c>
      <c r="K21" s="177">
        <f t="shared" ca="1" si="7"/>
        <v>308.08999999999997</v>
      </c>
      <c r="L21" s="177">
        <f t="shared" ca="1" si="8"/>
        <v>0</v>
      </c>
      <c r="M21" s="178">
        <f t="shared" ca="1" si="9"/>
        <v>345.72999999999996</v>
      </c>
      <c r="N21" s="176">
        <f t="shared" ca="1" si="10"/>
        <v>4.910000000000001</v>
      </c>
      <c r="O21" s="177">
        <f t="shared" ca="1" si="11"/>
        <v>32.730000000000004</v>
      </c>
      <c r="P21" s="177">
        <f t="shared" ca="1" si="12"/>
        <v>308.09000000000003</v>
      </c>
      <c r="Q21" s="177">
        <f t="shared" ca="1" si="13"/>
        <v>0</v>
      </c>
      <c r="R21" s="178">
        <f t="shared" ca="1" si="14"/>
        <v>345.73</v>
      </c>
      <c r="W21" s="47"/>
      <c r="X21" s="47">
        <v>21</v>
      </c>
    </row>
    <row r="22" spans="1:24">
      <c r="A22" s="62" t="s">
        <v>64</v>
      </c>
      <c r="B22" s="171">
        <f t="shared" ca="1" si="3"/>
        <v>654.29999999999995</v>
      </c>
      <c r="C22" s="176">
        <f t="shared" ca="1" si="4"/>
        <v>9.4415584415584402</v>
      </c>
      <c r="D22" s="177">
        <f t="shared" ca="1" si="4"/>
        <v>65.344931558441559</v>
      </c>
      <c r="E22" s="177">
        <f t="shared" ca="1" si="4"/>
        <v>579.51351</v>
      </c>
      <c r="F22" s="178">
        <f t="shared" ca="1" si="4"/>
        <v>0</v>
      </c>
      <c r="G22" s="179">
        <f t="shared" ca="1" si="1"/>
        <v>0</v>
      </c>
      <c r="H22" s="179">
        <f t="shared" ca="1" si="2"/>
        <v>345.73</v>
      </c>
      <c r="I22" s="180">
        <f t="shared" ca="1" si="5"/>
        <v>4.91</v>
      </c>
      <c r="J22" s="177">
        <f t="shared" ca="1" si="6"/>
        <v>32.729999999999997</v>
      </c>
      <c r="K22" s="177">
        <f t="shared" ca="1" si="7"/>
        <v>308.08999999999997</v>
      </c>
      <c r="L22" s="177">
        <f t="shared" ca="1" si="8"/>
        <v>0</v>
      </c>
      <c r="M22" s="178">
        <f t="shared" ca="1" si="9"/>
        <v>345.72999999999996</v>
      </c>
      <c r="N22" s="176">
        <f t="shared" ca="1" si="10"/>
        <v>4.910000000000001</v>
      </c>
      <c r="O22" s="177">
        <f t="shared" ca="1" si="11"/>
        <v>32.730000000000004</v>
      </c>
      <c r="P22" s="177">
        <f t="shared" ca="1" si="12"/>
        <v>308.09000000000003</v>
      </c>
      <c r="Q22" s="177">
        <f t="shared" ca="1" si="13"/>
        <v>0</v>
      </c>
      <c r="R22" s="178">
        <f t="shared" ca="1" si="14"/>
        <v>345.73</v>
      </c>
      <c r="W22" s="47"/>
      <c r="X22" s="47">
        <v>22</v>
      </c>
    </row>
    <row r="23" spans="1:24">
      <c r="A23" s="62" t="s">
        <v>65</v>
      </c>
      <c r="B23" s="171">
        <f t="shared" ca="1" si="3"/>
        <v>654.29999999999995</v>
      </c>
      <c r="C23" s="176">
        <f t="shared" ca="1" si="4"/>
        <v>9.4415584415584402</v>
      </c>
      <c r="D23" s="177">
        <f t="shared" ca="1" si="4"/>
        <v>65.344931558441559</v>
      </c>
      <c r="E23" s="177">
        <f t="shared" ca="1" si="4"/>
        <v>579.51351</v>
      </c>
      <c r="F23" s="178">
        <f t="shared" ca="1" si="4"/>
        <v>0</v>
      </c>
      <c r="G23" s="179">
        <f t="shared" ca="1" si="1"/>
        <v>0</v>
      </c>
      <c r="H23" s="179">
        <f t="shared" ca="1" si="2"/>
        <v>345.73</v>
      </c>
      <c r="I23" s="180">
        <f t="shared" ca="1" si="5"/>
        <v>4.91</v>
      </c>
      <c r="J23" s="177">
        <f t="shared" ca="1" si="6"/>
        <v>32.729999999999997</v>
      </c>
      <c r="K23" s="177">
        <f t="shared" ca="1" si="7"/>
        <v>308.08999999999997</v>
      </c>
      <c r="L23" s="177">
        <f t="shared" ca="1" si="8"/>
        <v>0</v>
      </c>
      <c r="M23" s="178">
        <f t="shared" ca="1" si="9"/>
        <v>345.72999999999996</v>
      </c>
      <c r="N23" s="176">
        <f t="shared" ca="1" si="10"/>
        <v>4.910000000000001</v>
      </c>
      <c r="O23" s="177">
        <f t="shared" ca="1" si="11"/>
        <v>32.730000000000004</v>
      </c>
      <c r="P23" s="177">
        <f t="shared" ca="1" si="12"/>
        <v>308.09000000000003</v>
      </c>
      <c r="Q23" s="177">
        <f t="shared" ca="1" si="13"/>
        <v>0</v>
      </c>
      <c r="R23" s="178">
        <f t="shared" ca="1" si="14"/>
        <v>345.73</v>
      </c>
      <c r="W23" s="47"/>
      <c r="X23" s="47">
        <v>23</v>
      </c>
    </row>
    <row r="24" spans="1:24">
      <c r="A24" s="62" t="s">
        <v>66</v>
      </c>
      <c r="B24" s="171">
        <f t="shared" ca="1" si="3"/>
        <v>654.29999999999995</v>
      </c>
      <c r="C24" s="176">
        <f t="shared" ca="1" si="4"/>
        <v>9.4415584415584402</v>
      </c>
      <c r="D24" s="177">
        <f t="shared" ca="1" si="4"/>
        <v>65.344931558441559</v>
      </c>
      <c r="E24" s="177">
        <f t="shared" ca="1" si="4"/>
        <v>579.51351</v>
      </c>
      <c r="F24" s="178">
        <f t="shared" ca="1" si="4"/>
        <v>0</v>
      </c>
      <c r="G24" s="179">
        <f t="shared" ca="1" si="1"/>
        <v>0</v>
      </c>
      <c r="H24" s="179">
        <f t="shared" ca="1" si="2"/>
        <v>345.73</v>
      </c>
      <c r="I24" s="180">
        <f t="shared" ca="1" si="5"/>
        <v>4.91</v>
      </c>
      <c r="J24" s="177">
        <f t="shared" ca="1" si="6"/>
        <v>32.729999999999997</v>
      </c>
      <c r="K24" s="177">
        <f t="shared" ca="1" si="7"/>
        <v>308.08999999999997</v>
      </c>
      <c r="L24" s="177">
        <f t="shared" ca="1" si="8"/>
        <v>0</v>
      </c>
      <c r="M24" s="178">
        <f t="shared" ca="1" si="9"/>
        <v>345.72999999999996</v>
      </c>
      <c r="N24" s="176">
        <f t="shared" ca="1" si="10"/>
        <v>4.910000000000001</v>
      </c>
      <c r="O24" s="177">
        <f t="shared" ca="1" si="11"/>
        <v>32.730000000000004</v>
      </c>
      <c r="P24" s="177">
        <f t="shared" ca="1" si="12"/>
        <v>308.09000000000003</v>
      </c>
      <c r="Q24" s="177">
        <f t="shared" ca="1" si="13"/>
        <v>0</v>
      </c>
      <c r="R24" s="178">
        <f t="shared" ca="1" si="14"/>
        <v>345.73</v>
      </c>
      <c r="W24" s="47"/>
      <c r="X24" s="47">
        <v>24</v>
      </c>
    </row>
    <row r="25" spans="1:24">
      <c r="A25" s="62" t="s">
        <v>67</v>
      </c>
      <c r="B25" s="171">
        <f t="shared" ca="1" si="3"/>
        <v>654.29999999999995</v>
      </c>
      <c r="C25" s="176">
        <f t="shared" ca="1" si="4"/>
        <v>9.4415584415584402</v>
      </c>
      <c r="D25" s="177">
        <f t="shared" ca="1" si="4"/>
        <v>65.344931558441559</v>
      </c>
      <c r="E25" s="177">
        <f t="shared" ca="1" si="4"/>
        <v>579.51351</v>
      </c>
      <c r="F25" s="178">
        <f t="shared" ca="1" si="4"/>
        <v>0</v>
      </c>
      <c r="G25" s="179">
        <f t="shared" ca="1" si="1"/>
        <v>0</v>
      </c>
      <c r="H25" s="179">
        <f t="shared" ca="1" si="2"/>
        <v>345.73</v>
      </c>
      <c r="I25" s="180">
        <f t="shared" ca="1" si="5"/>
        <v>4.91</v>
      </c>
      <c r="J25" s="177">
        <f t="shared" ca="1" si="6"/>
        <v>32.729999999999997</v>
      </c>
      <c r="K25" s="177">
        <f t="shared" ca="1" si="7"/>
        <v>308.08999999999997</v>
      </c>
      <c r="L25" s="177">
        <f t="shared" ca="1" si="8"/>
        <v>0</v>
      </c>
      <c r="M25" s="178">
        <f t="shared" ca="1" si="9"/>
        <v>345.72999999999996</v>
      </c>
      <c r="N25" s="176">
        <f t="shared" ca="1" si="10"/>
        <v>4.910000000000001</v>
      </c>
      <c r="O25" s="177">
        <f t="shared" ca="1" si="11"/>
        <v>32.730000000000004</v>
      </c>
      <c r="P25" s="177">
        <f t="shared" ca="1" si="12"/>
        <v>308.09000000000003</v>
      </c>
      <c r="Q25" s="177">
        <f t="shared" ca="1" si="13"/>
        <v>0</v>
      </c>
      <c r="R25" s="178">
        <f t="shared" ca="1" si="14"/>
        <v>345.73</v>
      </c>
      <c r="W25" s="47"/>
      <c r="X25" s="47">
        <v>25</v>
      </c>
    </row>
    <row r="26" spans="1:24">
      <c r="A26" s="62" t="s">
        <v>68</v>
      </c>
      <c r="B26" s="171">
        <f t="shared" ca="1" si="3"/>
        <v>654.29999999999995</v>
      </c>
      <c r="C26" s="176">
        <f t="shared" ca="1" si="4"/>
        <v>9.4415584415584402</v>
      </c>
      <c r="D26" s="177">
        <f t="shared" ca="1" si="4"/>
        <v>65.344931558441559</v>
      </c>
      <c r="E26" s="177">
        <f t="shared" ca="1" si="4"/>
        <v>579.51351</v>
      </c>
      <c r="F26" s="178">
        <f t="shared" ca="1" si="4"/>
        <v>0</v>
      </c>
      <c r="G26" s="179">
        <f t="shared" ca="1" si="1"/>
        <v>0</v>
      </c>
      <c r="H26" s="179">
        <f t="shared" ca="1" si="2"/>
        <v>349.16</v>
      </c>
      <c r="I26" s="180">
        <f t="shared" ca="1" si="5"/>
        <v>9.07</v>
      </c>
      <c r="J26" s="177">
        <f t="shared" ca="1" si="6"/>
        <v>32.659999999999997</v>
      </c>
      <c r="K26" s="177">
        <f t="shared" ca="1" si="7"/>
        <v>307.43</v>
      </c>
      <c r="L26" s="177">
        <f t="shared" ca="1" si="8"/>
        <v>0</v>
      </c>
      <c r="M26" s="178">
        <f t="shared" ca="1" si="9"/>
        <v>349.16</v>
      </c>
      <c r="N26" s="176">
        <f t="shared" ca="1" si="10"/>
        <v>9.07</v>
      </c>
      <c r="O26" s="177">
        <f t="shared" ca="1" si="11"/>
        <v>32.659999999999997</v>
      </c>
      <c r="P26" s="177">
        <f t="shared" ca="1" si="12"/>
        <v>307.43</v>
      </c>
      <c r="Q26" s="177">
        <f t="shared" ca="1" si="13"/>
        <v>0</v>
      </c>
      <c r="R26" s="178">
        <f t="shared" ca="1" si="14"/>
        <v>349.16</v>
      </c>
      <c r="W26" s="47"/>
      <c r="X26" s="47">
        <v>26</v>
      </c>
    </row>
    <row r="27" spans="1:24">
      <c r="A27" s="62" t="s">
        <v>69</v>
      </c>
      <c r="B27" s="171">
        <f t="shared" ca="1" si="3"/>
        <v>654.29999999999995</v>
      </c>
      <c r="C27" s="176">
        <f t="shared" ca="1" si="4"/>
        <v>9.4415584415584402</v>
      </c>
      <c r="D27" s="177">
        <f t="shared" ca="1" si="4"/>
        <v>65.344931558441559</v>
      </c>
      <c r="E27" s="177">
        <f t="shared" ca="1" si="4"/>
        <v>579.51351</v>
      </c>
      <c r="F27" s="178">
        <f t="shared" ca="1" si="4"/>
        <v>0</v>
      </c>
      <c r="G27" s="179">
        <f t="shared" ca="1" si="1"/>
        <v>0</v>
      </c>
      <c r="H27" s="179">
        <f t="shared" ca="1" si="2"/>
        <v>349.16</v>
      </c>
      <c r="I27" s="180">
        <f t="shared" ca="1" si="5"/>
        <v>9.07</v>
      </c>
      <c r="J27" s="177">
        <f t="shared" ca="1" si="6"/>
        <v>32.659999999999997</v>
      </c>
      <c r="K27" s="177">
        <f t="shared" ca="1" si="7"/>
        <v>307.43</v>
      </c>
      <c r="L27" s="177">
        <f t="shared" ca="1" si="8"/>
        <v>0</v>
      </c>
      <c r="M27" s="178">
        <f t="shared" ca="1" si="9"/>
        <v>349.16</v>
      </c>
      <c r="N27" s="176">
        <f t="shared" ca="1" si="10"/>
        <v>9.07</v>
      </c>
      <c r="O27" s="177">
        <f t="shared" ca="1" si="11"/>
        <v>32.659999999999997</v>
      </c>
      <c r="P27" s="177">
        <f t="shared" ca="1" si="12"/>
        <v>307.43</v>
      </c>
      <c r="Q27" s="177">
        <f t="shared" ca="1" si="13"/>
        <v>0</v>
      </c>
      <c r="R27" s="178">
        <f t="shared" ca="1" si="14"/>
        <v>349.16</v>
      </c>
      <c r="W27" s="47"/>
      <c r="X27" s="47">
        <v>27</v>
      </c>
    </row>
    <row r="28" spans="1:24">
      <c r="A28" s="62" t="s">
        <v>70</v>
      </c>
      <c r="B28" s="171">
        <f t="shared" ca="1" si="3"/>
        <v>654.29999999999995</v>
      </c>
      <c r="C28" s="176">
        <f t="shared" ca="1" si="4"/>
        <v>9.4415584415584402</v>
      </c>
      <c r="D28" s="177">
        <f t="shared" ca="1" si="4"/>
        <v>65.344931558441559</v>
      </c>
      <c r="E28" s="177">
        <f t="shared" ca="1" si="4"/>
        <v>579.51351</v>
      </c>
      <c r="F28" s="178">
        <f t="shared" ca="1" si="4"/>
        <v>0</v>
      </c>
      <c r="G28" s="179">
        <f t="shared" ca="1" si="1"/>
        <v>0</v>
      </c>
      <c r="H28" s="179">
        <f t="shared" ca="1" si="2"/>
        <v>354.92</v>
      </c>
      <c r="I28" s="180">
        <f t="shared" ca="1" si="5"/>
        <v>9.07</v>
      </c>
      <c r="J28" s="177">
        <f t="shared" ca="1" si="6"/>
        <v>38.43</v>
      </c>
      <c r="K28" s="177">
        <f t="shared" ca="1" si="7"/>
        <v>307.42</v>
      </c>
      <c r="L28" s="177">
        <f t="shared" ca="1" si="8"/>
        <v>0</v>
      </c>
      <c r="M28" s="178">
        <f t="shared" ca="1" si="9"/>
        <v>354.92</v>
      </c>
      <c r="N28" s="176">
        <f t="shared" ca="1" si="10"/>
        <v>9.07</v>
      </c>
      <c r="O28" s="177">
        <f t="shared" ca="1" si="11"/>
        <v>38.43</v>
      </c>
      <c r="P28" s="177">
        <f t="shared" ca="1" si="12"/>
        <v>307.42</v>
      </c>
      <c r="Q28" s="177">
        <f t="shared" ca="1" si="13"/>
        <v>0</v>
      </c>
      <c r="R28" s="178">
        <f t="shared" ca="1" si="14"/>
        <v>354.92</v>
      </c>
      <c r="W28" s="47"/>
      <c r="X28" s="47">
        <v>28</v>
      </c>
    </row>
    <row r="29" spans="1:24">
      <c r="A29" s="62" t="s">
        <v>71</v>
      </c>
      <c r="B29" s="171">
        <f t="shared" ca="1" si="3"/>
        <v>634.29999999999995</v>
      </c>
      <c r="C29" s="176">
        <f t="shared" ca="1" si="4"/>
        <v>9.1529581529581527</v>
      </c>
      <c r="D29" s="177">
        <f t="shared" ca="1" si="4"/>
        <v>63.347531847041843</v>
      </c>
      <c r="E29" s="177">
        <f t="shared" ca="1" si="4"/>
        <v>561.79950999999994</v>
      </c>
      <c r="F29" s="178">
        <f t="shared" ca="1" si="4"/>
        <v>0</v>
      </c>
      <c r="G29" s="179">
        <f t="shared" ca="1" si="1"/>
        <v>0</v>
      </c>
      <c r="H29" s="179">
        <f t="shared" ca="1" si="2"/>
        <v>434.65</v>
      </c>
      <c r="I29" s="180">
        <f t="shared" ca="1" si="5"/>
        <v>9.06</v>
      </c>
      <c r="J29" s="177">
        <f t="shared" ca="1" si="6"/>
        <v>50.92</v>
      </c>
      <c r="K29" s="177">
        <f t="shared" ca="1" si="7"/>
        <v>374.67</v>
      </c>
      <c r="L29" s="177">
        <f t="shared" ca="1" si="8"/>
        <v>0</v>
      </c>
      <c r="M29" s="178">
        <f t="shared" ca="1" si="9"/>
        <v>434.65000000000003</v>
      </c>
      <c r="N29" s="176">
        <f t="shared" ca="1" si="10"/>
        <v>9.0599999999999987</v>
      </c>
      <c r="O29" s="177">
        <f t="shared" ca="1" si="11"/>
        <v>50.919999999999995</v>
      </c>
      <c r="P29" s="177">
        <f t="shared" ca="1" si="12"/>
        <v>374.66999999999996</v>
      </c>
      <c r="Q29" s="177">
        <f t="shared" ca="1" si="13"/>
        <v>0</v>
      </c>
      <c r="R29" s="178">
        <f t="shared" ca="1" si="14"/>
        <v>434.65</v>
      </c>
      <c r="W29" s="47"/>
      <c r="X29" s="47">
        <v>29</v>
      </c>
    </row>
    <row r="30" spans="1:24">
      <c r="A30" s="62" t="s">
        <v>72</v>
      </c>
      <c r="B30" s="171">
        <f t="shared" ca="1" si="3"/>
        <v>634.29999999999995</v>
      </c>
      <c r="C30" s="176">
        <f t="shared" ca="1" si="4"/>
        <v>9.1529581529581527</v>
      </c>
      <c r="D30" s="177">
        <f t="shared" ca="1" si="4"/>
        <v>63.347531847041843</v>
      </c>
      <c r="E30" s="177">
        <f t="shared" ca="1" si="4"/>
        <v>561.79950999999994</v>
      </c>
      <c r="F30" s="178">
        <f t="shared" ca="1" si="4"/>
        <v>0</v>
      </c>
      <c r="G30" s="179">
        <f t="shared" ca="1" si="1"/>
        <v>0</v>
      </c>
      <c r="H30" s="179">
        <f t="shared" ca="1" si="2"/>
        <v>529.42999999999995</v>
      </c>
      <c r="I30" s="180">
        <f t="shared" ca="1" si="5"/>
        <v>9</v>
      </c>
      <c r="J30" s="177">
        <f t="shared" ca="1" si="6"/>
        <v>62.3</v>
      </c>
      <c r="K30" s="177">
        <f t="shared" ca="1" si="7"/>
        <v>458.13</v>
      </c>
      <c r="L30" s="177">
        <f t="shared" ca="1" si="8"/>
        <v>0</v>
      </c>
      <c r="M30" s="178">
        <f t="shared" ca="1" si="9"/>
        <v>529.42999999999995</v>
      </c>
      <c r="N30" s="176">
        <f t="shared" ca="1" si="10"/>
        <v>9</v>
      </c>
      <c r="O30" s="177">
        <f t="shared" ca="1" si="11"/>
        <v>62.3</v>
      </c>
      <c r="P30" s="177">
        <f t="shared" ca="1" si="12"/>
        <v>458.13</v>
      </c>
      <c r="Q30" s="177">
        <f t="shared" ca="1" si="13"/>
        <v>0</v>
      </c>
      <c r="R30" s="178">
        <f t="shared" ca="1" si="14"/>
        <v>529.42999999999995</v>
      </c>
      <c r="W30" s="47"/>
      <c r="X30" s="47">
        <v>30</v>
      </c>
    </row>
    <row r="31" spans="1:24">
      <c r="A31" s="62" t="s">
        <v>73</v>
      </c>
      <c r="B31" s="171">
        <f t="shared" ca="1" si="3"/>
        <v>594.29999999999995</v>
      </c>
      <c r="C31" s="176">
        <f t="shared" ca="1" si="4"/>
        <v>8.5757575757575744</v>
      </c>
      <c r="D31" s="177">
        <f t="shared" ca="1" si="4"/>
        <v>59.352732424242419</v>
      </c>
      <c r="E31" s="177">
        <f t="shared" ca="1" si="4"/>
        <v>526.37150999999994</v>
      </c>
      <c r="F31" s="178">
        <f t="shared" ca="1" si="4"/>
        <v>0</v>
      </c>
      <c r="G31" s="179">
        <f t="shared" ca="1" si="1"/>
        <v>0</v>
      </c>
      <c r="H31" s="179">
        <f t="shared" ca="1" si="2"/>
        <v>568.49</v>
      </c>
      <c r="I31" s="180">
        <f t="shared" ca="1" si="5"/>
        <v>8.6199999999999992</v>
      </c>
      <c r="J31" s="177">
        <f t="shared" ca="1" si="6"/>
        <v>62.37</v>
      </c>
      <c r="K31" s="177">
        <f t="shared" ca="1" si="7"/>
        <v>497.5</v>
      </c>
      <c r="L31" s="177">
        <f t="shared" ca="1" si="8"/>
        <v>0</v>
      </c>
      <c r="M31" s="178">
        <f t="shared" ca="1" si="9"/>
        <v>568.49</v>
      </c>
      <c r="N31" s="176">
        <f t="shared" ca="1" si="10"/>
        <v>8.6199999999999992</v>
      </c>
      <c r="O31" s="177">
        <f t="shared" ca="1" si="11"/>
        <v>62.37</v>
      </c>
      <c r="P31" s="177">
        <f t="shared" ca="1" si="12"/>
        <v>497.5</v>
      </c>
      <c r="Q31" s="177">
        <f t="shared" ca="1" si="13"/>
        <v>0</v>
      </c>
      <c r="R31" s="178">
        <f t="shared" ca="1" si="14"/>
        <v>568.49</v>
      </c>
      <c r="W31" s="47"/>
      <c r="X31" s="47">
        <v>31</v>
      </c>
    </row>
    <row r="32" spans="1:24">
      <c r="A32" s="62" t="s">
        <v>74</v>
      </c>
      <c r="B32" s="171">
        <f t="shared" ca="1" si="3"/>
        <v>594.29999999999995</v>
      </c>
      <c r="C32" s="176">
        <f t="shared" ca="1" si="4"/>
        <v>8.5757575757575744</v>
      </c>
      <c r="D32" s="177">
        <f t="shared" ca="1" si="4"/>
        <v>59.352732424242419</v>
      </c>
      <c r="E32" s="177">
        <f t="shared" ca="1" si="4"/>
        <v>526.37150999999994</v>
      </c>
      <c r="F32" s="178">
        <f t="shared" ca="1" si="4"/>
        <v>0</v>
      </c>
      <c r="G32" s="179">
        <f t="shared" ca="1" si="1"/>
        <v>0</v>
      </c>
      <c r="H32" s="179">
        <f t="shared" ca="1" si="2"/>
        <v>570.37</v>
      </c>
      <c r="I32" s="180">
        <f t="shared" ca="1" si="5"/>
        <v>8.65</v>
      </c>
      <c r="J32" s="177">
        <f t="shared" ca="1" si="6"/>
        <v>62.58</v>
      </c>
      <c r="K32" s="177">
        <f t="shared" ca="1" si="7"/>
        <v>499.14</v>
      </c>
      <c r="L32" s="177">
        <f t="shared" ca="1" si="8"/>
        <v>0</v>
      </c>
      <c r="M32" s="178">
        <f t="shared" ca="1" si="9"/>
        <v>570.37</v>
      </c>
      <c r="N32" s="176">
        <f t="shared" ca="1" si="10"/>
        <v>8.65</v>
      </c>
      <c r="O32" s="177">
        <f t="shared" ca="1" si="11"/>
        <v>62.58</v>
      </c>
      <c r="P32" s="177">
        <f t="shared" ca="1" si="12"/>
        <v>499.14</v>
      </c>
      <c r="Q32" s="177">
        <f t="shared" ca="1" si="13"/>
        <v>0</v>
      </c>
      <c r="R32" s="178">
        <f t="shared" ca="1" si="14"/>
        <v>570.37</v>
      </c>
      <c r="W32" s="47"/>
      <c r="X32" s="47">
        <v>32</v>
      </c>
    </row>
    <row r="33" spans="1:24">
      <c r="A33" s="62" t="s">
        <v>75</v>
      </c>
      <c r="B33" s="171">
        <f t="shared" ca="1" si="3"/>
        <v>594.29999999999995</v>
      </c>
      <c r="C33" s="176">
        <f t="shared" ca="1" si="4"/>
        <v>8.5757575757575744</v>
      </c>
      <c r="D33" s="177">
        <f t="shared" ca="1" si="4"/>
        <v>59.352732424242419</v>
      </c>
      <c r="E33" s="177">
        <f t="shared" ca="1" si="4"/>
        <v>526.37150999999994</v>
      </c>
      <c r="F33" s="178">
        <f t="shared" ca="1" si="4"/>
        <v>0</v>
      </c>
      <c r="G33" s="179">
        <f t="shared" ca="1" si="1"/>
        <v>0</v>
      </c>
      <c r="H33" s="179">
        <f t="shared" ca="1" si="2"/>
        <v>570.37</v>
      </c>
      <c r="I33" s="180">
        <f t="shared" ca="1" si="5"/>
        <v>8.65</v>
      </c>
      <c r="J33" s="177">
        <f t="shared" ca="1" si="6"/>
        <v>62.58</v>
      </c>
      <c r="K33" s="177">
        <f t="shared" ca="1" si="7"/>
        <v>499.14</v>
      </c>
      <c r="L33" s="177">
        <f t="shared" ca="1" si="8"/>
        <v>0</v>
      </c>
      <c r="M33" s="178">
        <f t="shared" ca="1" si="9"/>
        <v>570.37</v>
      </c>
      <c r="N33" s="176">
        <f t="shared" ca="1" si="10"/>
        <v>8.65</v>
      </c>
      <c r="O33" s="177">
        <f t="shared" ca="1" si="11"/>
        <v>62.58</v>
      </c>
      <c r="P33" s="177">
        <f t="shared" ca="1" si="12"/>
        <v>499.14</v>
      </c>
      <c r="Q33" s="177">
        <f t="shared" ca="1" si="13"/>
        <v>0</v>
      </c>
      <c r="R33" s="178">
        <f t="shared" ca="1" si="14"/>
        <v>570.37</v>
      </c>
      <c r="W33" s="47"/>
      <c r="X33" s="47">
        <v>33</v>
      </c>
    </row>
    <row r="34" spans="1:24">
      <c r="A34" s="62" t="s">
        <v>76</v>
      </c>
      <c r="B34" s="171">
        <f t="shared" ca="1" si="3"/>
        <v>594.29999999999995</v>
      </c>
      <c r="C34" s="176">
        <f t="shared" ca="1" si="4"/>
        <v>8.5757575757575744</v>
      </c>
      <c r="D34" s="177">
        <f t="shared" ca="1" si="4"/>
        <v>59.352732424242419</v>
      </c>
      <c r="E34" s="177">
        <f t="shared" ca="1" si="4"/>
        <v>526.37150999999994</v>
      </c>
      <c r="F34" s="178">
        <f t="shared" ca="1" si="4"/>
        <v>0</v>
      </c>
      <c r="G34" s="179">
        <f t="shared" ca="1" si="1"/>
        <v>0</v>
      </c>
      <c r="H34" s="179">
        <f t="shared" ca="1" si="2"/>
        <v>570.37</v>
      </c>
      <c r="I34" s="180">
        <f t="shared" ca="1" si="5"/>
        <v>8.65</v>
      </c>
      <c r="J34" s="177">
        <f t="shared" ca="1" si="6"/>
        <v>62.58</v>
      </c>
      <c r="K34" s="177">
        <f t="shared" ca="1" si="7"/>
        <v>499.14</v>
      </c>
      <c r="L34" s="177">
        <f t="shared" ca="1" si="8"/>
        <v>0</v>
      </c>
      <c r="M34" s="178">
        <f t="shared" ca="1" si="9"/>
        <v>570.37</v>
      </c>
      <c r="N34" s="176">
        <f t="shared" ca="1" si="10"/>
        <v>8.65</v>
      </c>
      <c r="O34" s="177">
        <f t="shared" ca="1" si="11"/>
        <v>62.58</v>
      </c>
      <c r="P34" s="177">
        <f t="shared" ca="1" si="12"/>
        <v>499.14</v>
      </c>
      <c r="Q34" s="177">
        <f t="shared" ca="1" si="13"/>
        <v>0</v>
      </c>
      <c r="R34" s="178">
        <f t="shared" ca="1" si="14"/>
        <v>570.37</v>
      </c>
      <c r="W34" s="47"/>
      <c r="X34" s="47">
        <v>34</v>
      </c>
    </row>
    <row r="35" spans="1:24">
      <c r="A35" s="62" t="s">
        <v>77</v>
      </c>
      <c r="B35" s="171">
        <f t="shared" ca="1" si="3"/>
        <v>554.29999999999995</v>
      </c>
      <c r="C35" s="176">
        <f t="shared" ca="1" si="4"/>
        <v>7.9985569985569986</v>
      </c>
      <c r="D35" s="177">
        <f t="shared" ca="1" si="4"/>
        <v>55.357933001443001</v>
      </c>
      <c r="E35" s="177">
        <f t="shared" ca="1" si="4"/>
        <v>490.94350999999995</v>
      </c>
      <c r="F35" s="178">
        <f t="shared" ca="1" si="4"/>
        <v>0</v>
      </c>
      <c r="G35" s="179">
        <f t="shared" ca="1" si="1"/>
        <v>0</v>
      </c>
      <c r="H35" s="179">
        <f t="shared" ca="1" si="2"/>
        <v>532.49</v>
      </c>
      <c r="I35" s="180">
        <f t="shared" ca="1" si="5"/>
        <v>8.65</v>
      </c>
      <c r="J35" s="177">
        <f t="shared" ca="1" si="6"/>
        <v>62.44</v>
      </c>
      <c r="K35" s="177">
        <f t="shared" ca="1" si="7"/>
        <v>461.4</v>
      </c>
      <c r="L35" s="177">
        <f t="shared" ca="1" si="8"/>
        <v>0</v>
      </c>
      <c r="M35" s="178">
        <f t="shared" ca="1" si="9"/>
        <v>532.49</v>
      </c>
      <c r="N35" s="176">
        <f t="shared" ca="1" si="10"/>
        <v>8.65</v>
      </c>
      <c r="O35" s="177">
        <f t="shared" ca="1" si="11"/>
        <v>62.44</v>
      </c>
      <c r="P35" s="177">
        <f t="shared" ca="1" si="12"/>
        <v>461.4</v>
      </c>
      <c r="Q35" s="177">
        <f t="shared" ca="1" si="13"/>
        <v>0</v>
      </c>
      <c r="R35" s="178">
        <f t="shared" ca="1" si="14"/>
        <v>532.49</v>
      </c>
      <c r="W35" s="47"/>
      <c r="X35" s="47">
        <v>35</v>
      </c>
    </row>
    <row r="36" spans="1:24">
      <c r="A36" s="62" t="s">
        <v>78</v>
      </c>
      <c r="B36" s="171">
        <f t="shared" ca="1" si="3"/>
        <v>554.29999999999995</v>
      </c>
      <c r="C36" s="176">
        <f t="shared" ref="C36:F67" ca="1" si="15">$B36*C$1/100</f>
        <v>7.9985569985569986</v>
      </c>
      <c r="D36" s="177">
        <f t="shared" ca="1" si="15"/>
        <v>55.357933001443001</v>
      </c>
      <c r="E36" s="177">
        <f t="shared" ca="1" si="15"/>
        <v>490.94350999999995</v>
      </c>
      <c r="F36" s="178">
        <f t="shared" ca="1" si="15"/>
        <v>0</v>
      </c>
      <c r="G36" s="179">
        <f t="shared" ca="1" si="1"/>
        <v>0</v>
      </c>
      <c r="H36" s="179">
        <f t="shared" ca="1" si="2"/>
        <v>532.49</v>
      </c>
      <c r="I36" s="180">
        <f t="shared" ca="1" si="5"/>
        <v>8.65</v>
      </c>
      <c r="J36" s="177">
        <f t="shared" ca="1" si="6"/>
        <v>62.44</v>
      </c>
      <c r="K36" s="177">
        <f t="shared" ca="1" si="7"/>
        <v>461.4</v>
      </c>
      <c r="L36" s="177">
        <f t="shared" ca="1" si="8"/>
        <v>0</v>
      </c>
      <c r="M36" s="178">
        <f t="shared" ca="1" si="9"/>
        <v>532.49</v>
      </c>
      <c r="N36" s="176">
        <f t="shared" ca="1" si="10"/>
        <v>8.65</v>
      </c>
      <c r="O36" s="177">
        <f t="shared" ca="1" si="11"/>
        <v>62.44</v>
      </c>
      <c r="P36" s="177">
        <f t="shared" ca="1" si="12"/>
        <v>461.4</v>
      </c>
      <c r="Q36" s="177">
        <f t="shared" ca="1" si="13"/>
        <v>0</v>
      </c>
      <c r="R36" s="178">
        <f t="shared" ca="1" si="14"/>
        <v>532.49</v>
      </c>
      <c r="W36" s="47"/>
      <c r="X36" s="47">
        <v>36</v>
      </c>
    </row>
    <row r="37" spans="1:24">
      <c r="A37" s="62" t="s">
        <v>79</v>
      </c>
      <c r="B37" s="171">
        <f t="shared" ca="1" si="3"/>
        <v>554.29999999999995</v>
      </c>
      <c r="C37" s="176">
        <f t="shared" ca="1" si="15"/>
        <v>7.9985569985569986</v>
      </c>
      <c r="D37" s="177">
        <f t="shared" ca="1" si="15"/>
        <v>55.357933001443001</v>
      </c>
      <c r="E37" s="177">
        <f t="shared" ca="1" si="15"/>
        <v>490.94350999999995</v>
      </c>
      <c r="F37" s="178">
        <f t="shared" ca="1" si="15"/>
        <v>0</v>
      </c>
      <c r="G37" s="179">
        <f t="shared" ca="1" si="1"/>
        <v>0</v>
      </c>
      <c r="H37" s="179">
        <f t="shared" ca="1" si="2"/>
        <v>532.49</v>
      </c>
      <c r="I37" s="180">
        <f t="shared" ca="1" si="5"/>
        <v>8.65</v>
      </c>
      <c r="J37" s="177">
        <f t="shared" ca="1" si="6"/>
        <v>62.44</v>
      </c>
      <c r="K37" s="177">
        <f t="shared" ca="1" si="7"/>
        <v>461.4</v>
      </c>
      <c r="L37" s="177">
        <f t="shared" ca="1" si="8"/>
        <v>0</v>
      </c>
      <c r="M37" s="178">
        <f t="shared" ca="1" si="9"/>
        <v>532.49</v>
      </c>
      <c r="N37" s="176">
        <f t="shared" ca="1" si="10"/>
        <v>8.65</v>
      </c>
      <c r="O37" s="177">
        <f t="shared" ca="1" si="11"/>
        <v>62.44</v>
      </c>
      <c r="P37" s="177">
        <f t="shared" ca="1" si="12"/>
        <v>461.4</v>
      </c>
      <c r="Q37" s="177">
        <f t="shared" ca="1" si="13"/>
        <v>0</v>
      </c>
      <c r="R37" s="178">
        <f t="shared" ca="1" si="14"/>
        <v>532.49</v>
      </c>
      <c r="W37" s="47"/>
      <c r="X37" s="47">
        <v>37</v>
      </c>
    </row>
    <row r="38" spans="1:24">
      <c r="A38" s="62" t="s">
        <v>80</v>
      </c>
      <c r="B38" s="171">
        <f t="shared" ca="1" si="3"/>
        <v>554.29999999999995</v>
      </c>
      <c r="C38" s="176">
        <f t="shared" ca="1" si="15"/>
        <v>7.9985569985569986</v>
      </c>
      <c r="D38" s="177">
        <f t="shared" ca="1" si="15"/>
        <v>55.357933001443001</v>
      </c>
      <c r="E38" s="177">
        <f t="shared" ca="1" si="15"/>
        <v>490.94350999999995</v>
      </c>
      <c r="F38" s="178">
        <f t="shared" ca="1" si="15"/>
        <v>0</v>
      </c>
      <c r="G38" s="179">
        <f t="shared" ca="1" si="1"/>
        <v>0</v>
      </c>
      <c r="H38" s="179">
        <f t="shared" ca="1" si="2"/>
        <v>532.49</v>
      </c>
      <c r="I38" s="180">
        <f t="shared" ca="1" si="5"/>
        <v>8.65</v>
      </c>
      <c r="J38" s="177">
        <f t="shared" ca="1" si="6"/>
        <v>62.44</v>
      </c>
      <c r="K38" s="177">
        <f t="shared" ca="1" si="7"/>
        <v>461.4</v>
      </c>
      <c r="L38" s="177">
        <f t="shared" ca="1" si="8"/>
        <v>0</v>
      </c>
      <c r="M38" s="178">
        <f t="shared" ca="1" si="9"/>
        <v>532.49</v>
      </c>
      <c r="N38" s="176">
        <f t="shared" ca="1" si="10"/>
        <v>8.65</v>
      </c>
      <c r="O38" s="177">
        <f t="shared" ca="1" si="11"/>
        <v>62.44</v>
      </c>
      <c r="P38" s="177">
        <f t="shared" ca="1" si="12"/>
        <v>461.4</v>
      </c>
      <c r="Q38" s="177">
        <f t="shared" ca="1" si="13"/>
        <v>0</v>
      </c>
      <c r="R38" s="178">
        <f t="shared" ca="1" si="14"/>
        <v>532.49</v>
      </c>
      <c r="W38" s="47"/>
      <c r="X38" s="47">
        <v>38</v>
      </c>
    </row>
    <row r="39" spans="1:24">
      <c r="A39" s="62" t="s">
        <v>81</v>
      </c>
      <c r="B39" s="171">
        <f t="shared" ca="1" si="3"/>
        <v>524.29999999999995</v>
      </c>
      <c r="C39" s="176">
        <f t="shared" ca="1" si="15"/>
        <v>7.5656565656565657</v>
      </c>
      <c r="D39" s="177">
        <f t="shared" ca="1" si="15"/>
        <v>52.361833434343431</v>
      </c>
      <c r="E39" s="177">
        <f t="shared" ca="1" si="15"/>
        <v>464.37250999999992</v>
      </c>
      <c r="F39" s="178">
        <f t="shared" ca="1" si="15"/>
        <v>0</v>
      </c>
      <c r="G39" s="179">
        <f t="shared" ca="1" si="1"/>
        <v>0</v>
      </c>
      <c r="H39" s="179">
        <f t="shared" ca="1" si="2"/>
        <v>502.88</v>
      </c>
      <c r="I39" s="180">
        <f t="shared" ca="1" si="5"/>
        <v>8.65</v>
      </c>
      <c r="J39" s="177">
        <f t="shared" ca="1" si="6"/>
        <v>62.34</v>
      </c>
      <c r="K39" s="177">
        <f t="shared" ca="1" si="7"/>
        <v>431.88</v>
      </c>
      <c r="L39" s="177">
        <f t="shared" ca="1" si="8"/>
        <v>0</v>
      </c>
      <c r="M39" s="178">
        <f t="shared" ca="1" si="9"/>
        <v>502.87</v>
      </c>
      <c r="N39" s="176">
        <f t="shared" ca="1" si="10"/>
        <v>8.65</v>
      </c>
      <c r="O39" s="177">
        <f t="shared" ca="1" si="11"/>
        <v>62.34</v>
      </c>
      <c r="P39" s="177">
        <f t="shared" ca="1" si="12"/>
        <v>431.89</v>
      </c>
      <c r="Q39" s="177">
        <f t="shared" ca="1" si="13"/>
        <v>0</v>
      </c>
      <c r="R39" s="178">
        <f t="shared" ca="1" si="14"/>
        <v>502.88</v>
      </c>
      <c r="W39" s="47"/>
      <c r="X39" s="47">
        <v>39</v>
      </c>
    </row>
    <row r="40" spans="1:24">
      <c r="A40" s="62" t="s">
        <v>82</v>
      </c>
      <c r="B40" s="171">
        <f t="shared" ca="1" si="3"/>
        <v>524.29999999999995</v>
      </c>
      <c r="C40" s="176">
        <f t="shared" ca="1" si="15"/>
        <v>7.5656565656565657</v>
      </c>
      <c r="D40" s="177">
        <f t="shared" ca="1" si="15"/>
        <v>52.361833434343431</v>
      </c>
      <c r="E40" s="177">
        <f t="shared" ca="1" si="15"/>
        <v>464.37250999999992</v>
      </c>
      <c r="F40" s="178">
        <f t="shared" ca="1" si="15"/>
        <v>0</v>
      </c>
      <c r="G40" s="179">
        <f t="shared" ca="1" si="1"/>
        <v>0</v>
      </c>
      <c r="H40" s="179">
        <f t="shared" ca="1" si="2"/>
        <v>502.88</v>
      </c>
      <c r="I40" s="180">
        <f t="shared" ca="1" si="5"/>
        <v>8.65</v>
      </c>
      <c r="J40" s="177">
        <f t="shared" ca="1" si="6"/>
        <v>62.34</v>
      </c>
      <c r="K40" s="177">
        <f t="shared" ca="1" si="7"/>
        <v>431.88</v>
      </c>
      <c r="L40" s="177">
        <f t="shared" ca="1" si="8"/>
        <v>0</v>
      </c>
      <c r="M40" s="178">
        <f t="shared" ca="1" si="9"/>
        <v>502.87</v>
      </c>
      <c r="N40" s="176">
        <f t="shared" ca="1" si="10"/>
        <v>8.65</v>
      </c>
      <c r="O40" s="177">
        <f t="shared" ca="1" si="11"/>
        <v>62.34</v>
      </c>
      <c r="P40" s="177">
        <f t="shared" ca="1" si="12"/>
        <v>431.89</v>
      </c>
      <c r="Q40" s="177">
        <f t="shared" ca="1" si="13"/>
        <v>0</v>
      </c>
      <c r="R40" s="178">
        <f t="shared" ca="1" si="14"/>
        <v>502.88</v>
      </c>
      <c r="W40" s="47"/>
      <c r="X40" s="47">
        <v>40</v>
      </c>
    </row>
    <row r="41" spans="1:24">
      <c r="A41" s="62" t="s">
        <v>83</v>
      </c>
      <c r="B41" s="171">
        <f t="shared" ca="1" si="3"/>
        <v>524.29999999999995</v>
      </c>
      <c r="C41" s="176">
        <f t="shared" ca="1" si="15"/>
        <v>7.5656565656565657</v>
      </c>
      <c r="D41" s="177">
        <f t="shared" ca="1" si="15"/>
        <v>52.361833434343431</v>
      </c>
      <c r="E41" s="177">
        <f t="shared" ca="1" si="15"/>
        <v>464.37250999999992</v>
      </c>
      <c r="F41" s="178">
        <f t="shared" ca="1" si="15"/>
        <v>0</v>
      </c>
      <c r="G41" s="179">
        <f t="shared" ca="1" si="1"/>
        <v>0</v>
      </c>
      <c r="H41" s="179">
        <f t="shared" ca="1" si="2"/>
        <v>502.88</v>
      </c>
      <c r="I41" s="180">
        <f t="shared" ca="1" si="5"/>
        <v>8.65</v>
      </c>
      <c r="J41" s="177">
        <f t="shared" ca="1" si="6"/>
        <v>62.34</v>
      </c>
      <c r="K41" s="177">
        <f t="shared" ca="1" si="7"/>
        <v>431.88</v>
      </c>
      <c r="L41" s="177">
        <f t="shared" ca="1" si="8"/>
        <v>0</v>
      </c>
      <c r="M41" s="178">
        <f t="shared" ca="1" si="9"/>
        <v>502.87</v>
      </c>
      <c r="N41" s="176">
        <f t="shared" ca="1" si="10"/>
        <v>8.65</v>
      </c>
      <c r="O41" s="177">
        <f t="shared" ca="1" si="11"/>
        <v>62.34</v>
      </c>
      <c r="P41" s="177">
        <f t="shared" ca="1" si="12"/>
        <v>431.89</v>
      </c>
      <c r="Q41" s="177">
        <f t="shared" ca="1" si="13"/>
        <v>0</v>
      </c>
      <c r="R41" s="178">
        <f t="shared" ca="1" si="14"/>
        <v>502.88</v>
      </c>
      <c r="W41" s="47"/>
      <c r="X41" s="47">
        <v>41</v>
      </c>
    </row>
    <row r="42" spans="1:24">
      <c r="A42" s="62" t="s">
        <v>84</v>
      </c>
      <c r="B42" s="171">
        <f t="shared" ca="1" si="3"/>
        <v>524.29999999999995</v>
      </c>
      <c r="C42" s="176">
        <f t="shared" ca="1" si="15"/>
        <v>7.5656565656565657</v>
      </c>
      <c r="D42" s="177">
        <f t="shared" ca="1" si="15"/>
        <v>52.361833434343431</v>
      </c>
      <c r="E42" s="177">
        <f t="shared" ca="1" si="15"/>
        <v>464.37250999999992</v>
      </c>
      <c r="F42" s="178">
        <f t="shared" ca="1" si="15"/>
        <v>0</v>
      </c>
      <c r="G42" s="179">
        <f t="shared" ca="1" si="1"/>
        <v>0</v>
      </c>
      <c r="H42" s="179">
        <f t="shared" ca="1" si="2"/>
        <v>502.88</v>
      </c>
      <c r="I42" s="180">
        <f t="shared" ca="1" si="5"/>
        <v>8.65</v>
      </c>
      <c r="J42" s="177">
        <f t="shared" ca="1" si="6"/>
        <v>62.34</v>
      </c>
      <c r="K42" s="177">
        <f t="shared" ca="1" si="7"/>
        <v>431.88</v>
      </c>
      <c r="L42" s="177">
        <f t="shared" ca="1" si="8"/>
        <v>0</v>
      </c>
      <c r="M42" s="178">
        <f t="shared" ca="1" si="9"/>
        <v>502.87</v>
      </c>
      <c r="N42" s="176">
        <f t="shared" ca="1" si="10"/>
        <v>8.65</v>
      </c>
      <c r="O42" s="177">
        <f t="shared" ca="1" si="11"/>
        <v>62.34</v>
      </c>
      <c r="P42" s="177">
        <f t="shared" ca="1" si="12"/>
        <v>431.89</v>
      </c>
      <c r="Q42" s="177">
        <f t="shared" ca="1" si="13"/>
        <v>0</v>
      </c>
      <c r="R42" s="178">
        <f t="shared" ca="1" si="14"/>
        <v>502.88</v>
      </c>
      <c r="W42" s="47"/>
      <c r="X42" s="47">
        <v>42</v>
      </c>
    </row>
    <row r="43" spans="1:24">
      <c r="A43" s="62" t="s">
        <v>85</v>
      </c>
      <c r="B43" s="171">
        <f t="shared" ca="1" si="3"/>
        <v>494.3</v>
      </c>
      <c r="C43" s="176">
        <f t="shared" ca="1" si="15"/>
        <v>7.1327561327561328</v>
      </c>
      <c r="D43" s="177">
        <f t="shared" ca="1" si="15"/>
        <v>49.365733867243868</v>
      </c>
      <c r="E43" s="177">
        <f t="shared" ca="1" si="15"/>
        <v>437.80151000000001</v>
      </c>
      <c r="F43" s="178">
        <f t="shared" ca="1" si="15"/>
        <v>0</v>
      </c>
      <c r="G43" s="179">
        <f t="shared" ca="1" si="1"/>
        <v>0</v>
      </c>
      <c r="H43" s="179">
        <f t="shared" ca="1" si="2"/>
        <v>474.23</v>
      </c>
      <c r="I43" s="180">
        <f t="shared" ca="1" si="5"/>
        <v>8.66</v>
      </c>
      <c r="J43" s="177">
        <f t="shared" ca="1" si="6"/>
        <v>62.25</v>
      </c>
      <c r="K43" s="177">
        <f t="shared" ca="1" si="7"/>
        <v>403.32</v>
      </c>
      <c r="L43" s="177">
        <f t="shared" ca="1" si="8"/>
        <v>0</v>
      </c>
      <c r="M43" s="178">
        <f t="shared" ca="1" si="9"/>
        <v>474.23</v>
      </c>
      <c r="N43" s="176">
        <f t="shared" ca="1" si="10"/>
        <v>8.66</v>
      </c>
      <c r="O43" s="177">
        <f t="shared" ca="1" si="11"/>
        <v>62.25</v>
      </c>
      <c r="P43" s="177">
        <f t="shared" ca="1" si="12"/>
        <v>403.32</v>
      </c>
      <c r="Q43" s="177">
        <f t="shared" ca="1" si="13"/>
        <v>0</v>
      </c>
      <c r="R43" s="178">
        <f t="shared" ca="1" si="14"/>
        <v>474.23</v>
      </c>
      <c r="W43" s="47"/>
      <c r="X43" s="47">
        <v>43</v>
      </c>
    </row>
    <row r="44" spans="1:24">
      <c r="A44" s="62" t="s">
        <v>86</v>
      </c>
      <c r="B44" s="171">
        <f t="shared" ca="1" si="3"/>
        <v>494.3</v>
      </c>
      <c r="C44" s="176">
        <f t="shared" ca="1" si="15"/>
        <v>7.1327561327561328</v>
      </c>
      <c r="D44" s="177">
        <f t="shared" ca="1" si="15"/>
        <v>49.365733867243868</v>
      </c>
      <c r="E44" s="177">
        <f t="shared" ca="1" si="15"/>
        <v>437.80151000000001</v>
      </c>
      <c r="F44" s="178">
        <f t="shared" ca="1" si="15"/>
        <v>0</v>
      </c>
      <c r="G44" s="179">
        <f t="shared" ca="1" si="1"/>
        <v>0</v>
      </c>
      <c r="H44" s="179">
        <f t="shared" ca="1" si="2"/>
        <v>474.23</v>
      </c>
      <c r="I44" s="180">
        <f t="shared" ca="1" si="5"/>
        <v>8.66</v>
      </c>
      <c r="J44" s="177">
        <f t="shared" ca="1" si="6"/>
        <v>62.25</v>
      </c>
      <c r="K44" s="177">
        <f t="shared" ca="1" si="7"/>
        <v>403.32</v>
      </c>
      <c r="L44" s="177">
        <f t="shared" ca="1" si="8"/>
        <v>0</v>
      </c>
      <c r="M44" s="178">
        <f t="shared" ca="1" si="9"/>
        <v>474.23</v>
      </c>
      <c r="N44" s="176">
        <f t="shared" ca="1" si="10"/>
        <v>8.66</v>
      </c>
      <c r="O44" s="177">
        <f t="shared" ca="1" si="11"/>
        <v>62.25</v>
      </c>
      <c r="P44" s="177">
        <f t="shared" ca="1" si="12"/>
        <v>403.32</v>
      </c>
      <c r="Q44" s="177">
        <f t="shared" ca="1" si="13"/>
        <v>0</v>
      </c>
      <c r="R44" s="178">
        <f t="shared" ca="1" si="14"/>
        <v>474.23</v>
      </c>
      <c r="W44" s="47"/>
      <c r="X44" s="47">
        <v>44</v>
      </c>
    </row>
    <row r="45" spans="1:24">
      <c r="A45" s="62" t="s">
        <v>87</v>
      </c>
      <c r="B45" s="171">
        <f t="shared" ca="1" si="3"/>
        <v>494.3</v>
      </c>
      <c r="C45" s="176">
        <f t="shared" ca="1" si="15"/>
        <v>7.1327561327561328</v>
      </c>
      <c r="D45" s="177">
        <f t="shared" ca="1" si="15"/>
        <v>49.365733867243868</v>
      </c>
      <c r="E45" s="177">
        <f t="shared" ca="1" si="15"/>
        <v>437.80151000000001</v>
      </c>
      <c r="F45" s="178">
        <f t="shared" ca="1" si="15"/>
        <v>0</v>
      </c>
      <c r="G45" s="179">
        <f t="shared" ca="1" si="1"/>
        <v>0</v>
      </c>
      <c r="H45" s="179">
        <f t="shared" ca="1" si="2"/>
        <v>443.16</v>
      </c>
      <c r="I45" s="180">
        <f t="shared" ca="1" si="5"/>
        <v>8.65</v>
      </c>
      <c r="J45" s="177">
        <f t="shared" ca="1" si="6"/>
        <v>31.7</v>
      </c>
      <c r="K45" s="177">
        <f t="shared" ca="1" si="7"/>
        <v>402.81</v>
      </c>
      <c r="L45" s="177">
        <f t="shared" ca="1" si="8"/>
        <v>0</v>
      </c>
      <c r="M45" s="178">
        <f t="shared" ca="1" si="9"/>
        <v>443.16</v>
      </c>
      <c r="N45" s="176">
        <f t="shared" ca="1" si="10"/>
        <v>8.65</v>
      </c>
      <c r="O45" s="177">
        <f t="shared" ca="1" si="11"/>
        <v>31.7</v>
      </c>
      <c r="P45" s="177">
        <f t="shared" ca="1" si="12"/>
        <v>402.81</v>
      </c>
      <c r="Q45" s="177">
        <f t="shared" ca="1" si="13"/>
        <v>0</v>
      </c>
      <c r="R45" s="178">
        <f t="shared" ca="1" si="14"/>
        <v>443.16</v>
      </c>
      <c r="W45" s="47"/>
      <c r="X45" s="47">
        <v>45</v>
      </c>
    </row>
    <row r="46" spans="1:24">
      <c r="A46" s="62" t="s">
        <v>88</v>
      </c>
      <c r="B46" s="171">
        <f t="shared" ca="1" si="3"/>
        <v>494.3</v>
      </c>
      <c r="C46" s="176">
        <f t="shared" ca="1" si="15"/>
        <v>7.1327561327561328</v>
      </c>
      <c r="D46" s="177">
        <f t="shared" ca="1" si="15"/>
        <v>49.365733867243868</v>
      </c>
      <c r="E46" s="177">
        <f t="shared" ca="1" si="15"/>
        <v>437.80151000000001</v>
      </c>
      <c r="F46" s="178">
        <f t="shared" ca="1" si="15"/>
        <v>0</v>
      </c>
      <c r="G46" s="179">
        <f t="shared" ca="1" si="1"/>
        <v>0</v>
      </c>
      <c r="H46" s="179">
        <f t="shared" ca="1" si="2"/>
        <v>366.99</v>
      </c>
      <c r="I46" s="180">
        <f t="shared" ca="1" si="5"/>
        <v>8.65</v>
      </c>
      <c r="J46" s="177">
        <f t="shared" ca="1" si="6"/>
        <v>31.7</v>
      </c>
      <c r="K46" s="177">
        <f t="shared" ca="1" si="7"/>
        <v>326.64</v>
      </c>
      <c r="L46" s="177">
        <f t="shared" ca="1" si="8"/>
        <v>0</v>
      </c>
      <c r="M46" s="178">
        <f t="shared" ca="1" si="9"/>
        <v>366.99</v>
      </c>
      <c r="N46" s="176">
        <f t="shared" ca="1" si="10"/>
        <v>8.65</v>
      </c>
      <c r="O46" s="177">
        <f t="shared" ca="1" si="11"/>
        <v>31.7</v>
      </c>
      <c r="P46" s="177">
        <f t="shared" ca="1" si="12"/>
        <v>326.64</v>
      </c>
      <c r="Q46" s="177">
        <f t="shared" ca="1" si="13"/>
        <v>0</v>
      </c>
      <c r="R46" s="178">
        <f t="shared" ca="1" si="14"/>
        <v>366.99</v>
      </c>
      <c r="W46" s="47"/>
      <c r="X46" s="47">
        <v>46</v>
      </c>
    </row>
    <row r="47" spans="1:24">
      <c r="A47" s="62" t="s">
        <v>89</v>
      </c>
      <c r="B47" s="171">
        <f t="shared" ca="1" si="3"/>
        <v>654.29999999999995</v>
      </c>
      <c r="C47" s="176">
        <f t="shared" ca="1" si="15"/>
        <v>9.4415584415584402</v>
      </c>
      <c r="D47" s="177">
        <f t="shared" ca="1" si="15"/>
        <v>65.344931558441559</v>
      </c>
      <c r="E47" s="177">
        <f t="shared" ca="1" si="15"/>
        <v>579.51351</v>
      </c>
      <c r="F47" s="178">
        <f t="shared" ca="1" si="15"/>
        <v>0</v>
      </c>
      <c r="G47" s="179">
        <f t="shared" ca="1" si="1"/>
        <v>0</v>
      </c>
      <c r="H47" s="179">
        <f t="shared" ca="1" si="2"/>
        <v>440.1</v>
      </c>
      <c r="I47" s="180">
        <f t="shared" ca="1" si="5"/>
        <v>4.9000000000000004</v>
      </c>
      <c r="J47" s="177">
        <f t="shared" ca="1" si="6"/>
        <v>31.7</v>
      </c>
      <c r="K47" s="177">
        <f t="shared" ca="1" si="7"/>
        <v>403.5</v>
      </c>
      <c r="L47" s="177">
        <f t="shared" ca="1" si="8"/>
        <v>0</v>
      </c>
      <c r="M47" s="178">
        <f t="shared" ca="1" si="9"/>
        <v>440.1</v>
      </c>
      <c r="N47" s="176">
        <f t="shared" ca="1" si="10"/>
        <v>4.9000000000000004</v>
      </c>
      <c r="O47" s="177">
        <f t="shared" ca="1" si="11"/>
        <v>31.7</v>
      </c>
      <c r="P47" s="177">
        <f t="shared" ca="1" si="12"/>
        <v>403.5</v>
      </c>
      <c r="Q47" s="177">
        <f t="shared" ca="1" si="13"/>
        <v>0</v>
      </c>
      <c r="R47" s="178">
        <f t="shared" ca="1" si="14"/>
        <v>440.1</v>
      </c>
      <c r="W47" s="47"/>
      <c r="X47" s="47">
        <v>47</v>
      </c>
    </row>
    <row r="48" spans="1:24">
      <c r="A48" s="62" t="s">
        <v>90</v>
      </c>
      <c r="B48" s="171">
        <f t="shared" ca="1" si="3"/>
        <v>654.29999999999995</v>
      </c>
      <c r="C48" s="176">
        <f t="shared" ca="1" si="15"/>
        <v>9.4415584415584402</v>
      </c>
      <c r="D48" s="177">
        <f t="shared" ca="1" si="15"/>
        <v>65.344931558441559</v>
      </c>
      <c r="E48" s="177">
        <f t="shared" ca="1" si="15"/>
        <v>579.51351</v>
      </c>
      <c r="F48" s="178">
        <f t="shared" ca="1" si="15"/>
        <v>0</v>
      </c>
      <c r="G48" s="179">
        <f t="shared" ca="1" si="1"/>
        <v>0</v>
      </c>
      <c r="H48" s="179">
        <f t="shared" ca="1" si="2"/>
        <v>363.24</v>
      </c>
      <c r="I48" s="180">
        <f t="shared" ca="1" si="5"/>
        <v>4.9000000000000004</v>
      </c>
      <c r="J48" s="177">
        <f t="shared" ca="1" si="6"/>
        <v>31.7</v>
      </c>
      <c r="K48" s="177">
        <f t="shared" ca="1" si="7"/>
        <v>326.64</v>
      </c>
      <c r="L48" s="177">
        <f t="shared" ca="1" si="8"/>
        <v>0</v>
      </c>
      <c r="M48" s="178">
        <f t="shared" ca="1" si="9"/>
        <v>363.24</v>
      </c>
      <c r="N48" s="176">
        <f t="shared" ca="1" si="10"/>
        <v>4.9000000000000004</v>
      </c>
      <c r="O48" s="177">
        <f t="shared" ca="1" si="11"/>
        <v>31.7</v>
      </c>
      <c r="P48" s="177">
        <f t="shared" ca="1" si="12"/>
        <v>326.64</v>
      </c>
      <c r="Q48" s="177">
        <f t="shared" ca="1" si="13"/>
        <v>0</v>
      </c>
      <c r="R48" s="178">
        <f t="shared" ca="1" si="14"/>
        <v>363.24</v>
      </c>
      <c r="W48" s="47"/>
      <c r="X48" s="47">
        <v>48</v>
      </c>
    </row>
    <row r="49" spans="1:24">
      <c r="A49" s="62" t="s">
        <v>91</v>
      </c>
      <c r="B49" s="171">
        <f t="shared" ca="1" si="3"/>
        <v>654.29999999999995</v>
      </c>
      <c r="C49" s="176">
        <f t="shared" ca="1" si="15"/>
        <v>9.4415584415584402</v>
      </c>
      <c r="D49" s="177">
        <f t="shared" ca="1" si="15"/>
        <v>65.344931558441559</v>
      </c>
      <c r="E49" s="177">
        <f t="shared" ca="1" si="15"/>
        <v>579.51351</v>
      </c>
      <c r="F49" s="178">
        <f t="shared" ca="1" si="15"/>
        <v>0</v>
      </c>
      <c r="G49" s="179">
        <f t="shared" ca="1" si="1"/>
        <v>0</v>
      </c>
      <c r="H49" s="179">
        <f t="shared" ca="1" si="2"/>
        <v>345.73</v>
      </c>
      <c r="I49" s="180">
        <f t="shared" ca="1" si="5"/>
        <v>4.92</v>
      </c>
      <c r="J49" s="177">
        <f t="shared" ca="1" si="6"/>
        <v>31.86</v>
      </c>
      <c r="K49" s="177">
        <f t="shared" ca="1" si="7"/>
        <v>308.95</v>
      </c>
      <c r="L49" s="177">
        <f t="shared" ca="1" si="8"/>
        <v>0</v>
      </c>
      <c r="M49" s="178">
        <f t="shared" ca="1" si="9"/>
        <v>345.73</v>
      </c>
      <c r="N49" s="176">
        <f t="shared" ca="1" si="10"/>
        <v>4.92</v>
      </c>
      <c r="O49" s="177">
        <f t="shared" ca="1" si="11"/>
        <v>31.86</v>
      </c>
      <c r="P49" s="177">
        <f t="shared" ca="1" si="12"/>
        <v>308.95</v>
      </c>
      <c r="Q49" s="177">
        <f t="shared" ca="1" si="13"/>
        <v>0</v>
      </c>
      <c r="R49" s="178">
        <f t="shared" ca="1" si="14"/>
        <v>345.73</v>
      </c>
      <c r="W49" s="47"/>
      <c r="X49" s="47">
        <v>49</v>
      </c>
    </row>
    <row r="50" spans="1:24">
      <c r="A50" s="62" t="s">
        <v>92</v>
      </c>
      <c r="B50" s="171">
        <f t="shared" ca="1" si="3"/>
        <v>654.29999999999995</v>
      </c>
      <c r="C50" s="176">
        <f t="shared" ca="1" si="15"/>
        <v>9.4415584415584402</v>
      </c>
      <c r="D50" s="177">
        <f t="shared" ca="1" si="15"/>
        <v>65.344931558441559</v>
      </c>
      <c r="E50" s="177">
        <f t="shared" ca="1" si="15"/>
        <v>579.51351</v>
      </c>
      <c r="F50" s="178">
        <f t="shared" ca="1" si="15"/>
        <v>0</v>
      </c>
      <c r="G50" s="179">
        <f t="shared" ca="1" si="1"/>
        <v>0</v>
      </c>
      <c r="H50" s="179">
        <f t="shared" ca="1" si="2"/>
        <v>345.73</v>
      </c>
      <c r="I50" s="180">
        <f t="shared" ca="1" si="5"/>
        <v>4.92</v>
      </c>
      <c r="J50" s="177">
        <f t="shared" ca="1" si="6"/>
        <v>31.86</v>
      </c>
      <c r="K50" s="177">
        <f t="shared" ca="1" si="7"/>
        <v>308.95</v>
      </c>
      <c r="L50" s="177">
        <f t="shared" ca="1" si="8"/>
        <v>0</v>
      </c>
      <c r="M50" s="178">
        <f t="shared" ca="1" si="9"/>
        <v>345.73</v>
      </c>
      <c r="N50" s="176">
        <f t="shared" ca="1" si="10"/>
        <v>4.92</v>
      </c>
      <c r="O50" s="177">
        <f t="shared" ca="1" si="11"/>
        <v>31.86</v>
      </c>
      <c r="P50" s="177">
        <f t="shared" ca="1" si="12"/>
        <v>308.95</v>
      </c>
      <c r="Q50" s="177">
        <f t="shared" ca="1" si="13"/>
        <v>0</v>
      </c>
      <c r="R50" s="178">
        <f t="shared" ca="1" si="14"/>
        <v>345.73</v>
      </c>
      <c r="W50" s="47"/>
      <c r="X50" s="47">
        <v>50</v>
      </c>
    </row>
    <row r="51" spans="1:24">
      <c r="A51" s="62" t="s">
        <v>93</v>
      </c>
      <c r="B51" s="171">
        <f t="shared" ca="1" si="3"/>
        <v>654.29999999999995</v>
      </c>
      <c r="C51" s="176">
        <f t="shared" ca="1" si="15"/>
        <v>9.4415584415584402</v>
      </c>
      <c r="D51" s="177">
        <f t="shared" ca="1" si="15"/>
        <v>65.344931558441559</v>
      </c>
      <c r="E51" s="177">
        <f t="shared" ca="1" si="15"/>
        <v>579.51351</v>
      </c>
      <c r="F51" s="178">
        <f t="shared" ca="1" si="15"/>
        <v>0</v>
      </c>
      <c r="G51" s="179">
        <f t="shared" ca="1" si="1"/>
        <v>0</v>
      </c>
      <c r="H51" s="179">
        <f t="shared" ca="1" si="2"/>
        <v>345.73</v>
      </c>
      <c r="I51" s="180">
        <f t="shared" ca="1" si="5"/>
        <v>5.0199999999999996</v>
      </c>
      <c r="J51" s="177">
        <f t="shared" ca="1" si="6"/>
        <v>31.85</v>
      </c>
      <c r="K51" s="177">
        <f t="shared" ca="1" si="7"/>
        <v>308.86</v>
      </c>
      <c r="L51" s="177">
        <f t="shared" ca="1" si="8"/>
        <v>0</v>
      </c>
      <c r="M51" s="178">
        <f t="shared" ca="1" si="9"/>
        <v>345.73</v>
      </c>
      <c r="N51" s="176">
        <f t="shared" ca="1" si="10"/>
        <v>5.0199999999999996</v>
      </c>
      <c r="O51" s="177">
        <f t="shared" ca="1" si="11"/>
        <v>31.85</v>
      </c>
      <c r="P51" s="177">
        <f t="shared" ca="1" si="12"/>
        <v>308.86</v>
      </c>
      <c r="Q51" s="177">
        <f t="shared" ca="1" si="13"/>
        <v>0</v>
      </c>
      <c r="R51" s="178">
        <f t="shared" ca="1" si="14"/>
        <v>345.73</v>
      </c>
      <c r="W51" s="47"/>
      <c r="X51" s="47">
        <v>51</v>
      </c>
    </row>
    <row r="52" spans="1:24">
      <c r="A52" s="62" t="s">
        <v>94</v>
      </c>
      <c r="B52" s="171">
        <f t="shared" ca="1" si="3"/>
        <v>654.29999999999995</v>
      </c>
      <c r="C52" s="176">
        <f t="shared" ca="1" si="15"/>
        <v>9.4415584415584402</v>
      </c>
      <c r="D52" s="177">
        <f t="shared" ca="1" si="15"/>
        <v>65.344931558441559</v>
      </c>
      <c r="E52" s="177">
        <f t="shared" ca="1" si="15"/>
        <v>579.51351</v>
      </c>
      <c r="F52" s="178">
        <f t="shared" ca="1" si="15"/>
        <v>0</v>
      </c>
      <c r="G52" s="179">
        <f t="shared" ca="1" si="1"/>
        <v>0</v>
      </c>
      <c r="H52" s="179">
        <f t="shared" ca="1" si="2"/>
        <v>345.73</v>
      </c>
      <c r="I52" s="180">
        <f t="shared" ca="1" si="5"/>
        <v>5.0199999999999996</v>
      </c>
      <c r="J52" s="177">
        <f t="shared" ca="1" si="6"/>
        <v>31.85</v>
      </c>
      <c r="K52" s="177">
        <f t="shared" ca="1" si="7"/>
        <v>308.86</v>
      </c>
      <c r="L52" s="177">
        <f t="shared" ca="1" si="8"/>
        <v>0</v>
      </c>
      <c r="M52" s="178">
        <f t="shared" ca="1" si="9"/>
        <v>345.73</v>
      </c>
      <c r="N52" s="176">
        <f t="shared" ca="1" si="10"/>
        <v>5.0199999999999996</v>
      </c>
      <c r="O52" s="177">
        <f t="shared" ca="1" si="11"/>
        <v>31.85</v>
      </c>
      <c r="P52" s="177">
        <f t="shared" ca="1" si="12"/>
        <v>308.86</v>
      </c>
      <c r="Q52" s="177">
        <f t="shared" ca="1" si="13"/>
        <v>0</v>
      </c>
      <c r="R52" s="178">
        <f t="shared" ca="1" si="14"/>
        <v>345.73</v>
      </c>
      <c r="W52" s="47"/>
      <c r="X52" s="47">
        <v>52</v>
      </c>
    </row>
    <row r="53" spans="1:24">
      <c r="A53" s="62" t="s">
        <v>95</v>
      </c>
      <c r="B53" s="171">
        <f t="shared" ca="1" si="3"/>
        <v>654.29999999999995</v>
      </c>
      <c r="C53" s="176">
        <f t="shared" ca="1" si="15"/>
        <v>9.4415584415584402</v>
      </c>
      <c r="D53" s="177">
        <f t="shared" ca="1" si="15"/>
        <v>65.344931558441559</v>
      </c>
      <c r="E53" s="177">
        <f t="shared" ca="1" si="15"/>
        <v>579.51351</v>
      </c>
      <c r="F53" s="178">
        <f t="shared" ca="1" si="15"/>
        <v>0</v>
      </c>
      <c r="G53" s="179">
        <f t="shared" ca="1" si="1"/>
        <v>0</v>
      </c>
      <c r="H53" s="179">
        <f t="shared" ca="1" si="2"/>
        <v>345.73</v>
      </c>
      <c r="I53" s="180">
        <f t="shared" ca="1" si="5"/>
        <v>5.0199999999999996</v>
      </c>
      <c r="J53" s="177">
        <f t="shared" ca="1" si="6"/>
        <v>31.85</v>
      </c>
      <c r="K53" s="177">
        <f t="shared" ca="1" si="7"/>
        <v>308.86</v>
      </c>
      <c r="L53" s="177">
        <f t="shared" ca="1" si="8"/>
        <v>0</v>
      </c>
      <c r="M53" s="178">
        <f t="shared" ca="1" si="9"/>
        <v>345.73</v>
      </c>
      <c r="N53" s="176">
        <f t="shared" ca="1" si="10"/>
        <v>5.0199999999999996</v>
      </c>
      <c r="O53" s="177">
        <f t="shared" ca="1" si="11"/>
        <v>31.85</v>
      </c>
      <c r="P53" s="177">
        <f t="shared" ca="1" si="12"/>
        <v>308.86</v>
      </c>
      <c r="Q53" s="177">
        <f t="shared" ca="1" si="13"/>
        <v>0</v>
      </c>
      <c r="R53" s="178">
        <f t="shared" ca="1" si="14"/>
        <v>345.73</v>
      </c>
      <c r="W53" s="47"/>
      <c r="X53" s="47">
        <v>53</v>
      </c>
    </row>
    <row r="54" spans="1:24">
      <c r="A54" s="62" t="s">
        <v>96</v>
      </c>
      <c r="B54" s="171">
        <f t="shared" ca="1" si="3"/>
        <v>654.29999999999995</v>
      </c>
      <c r="C54" s="176">
        <f t="shared" ca="1" si="15"/>
        <v>9.4415584415584402</v>
      </c>
      <c r="D54" s="177">
        <f t="shared" ca="1" si="15"/>
        <v>65.344931558441559</v>
      </c>
      <c r="E54" s="177">
        <f t="shared" ca="1" si="15"/>
        <v>579.51351</v>
      </c>
      <c r="F54" s="178">
        <f t="shared" ca="1" si="15"/>
        <v>0</v>
      </c>
      <c r="G54" s="179">
        <f t="shared" ca="1" si="1"/>
        <v>0</v>
      </c>
      <c r="H54" s="179">
        <f t="shared" ca="1" si="2"/>
        <v>345.73</v>
      </c>
      <c r="I54" s="180">
        <f t="shared" ca="1" si="5"/>
        <v>5.0199999999999996</v>
      </c>
      <c r="J54" s="177">
        <f t="shared" ca="1" si="6"/>
        <v>31.85</v>
      </c>
      <c r="K54" s="177">
        <f t="shared" ca="1" si="7"/>
        <v>308.86</v>
      </c>
      <c r="L54" s="177">
        <f t="shared" ca="1" si="8"/>
        <v>0</v>
      </c>
      <c r="M54" s="178">
        <f t="shared" ca="1" si="9"/>
        <v>345.73</v>
      </c>
      <c r="N54" s="176">
        <f t="shared" ca="1" si="10"/>
        <v>5.0199999999999996</v>
      </c>
      <c r="O54" s="177">
        <f t="shared" ca="1" si="11"/>
        <v>31.85</v>
      </c>
      <c r="P54" s="177">
        <f t="shared" ca="1" si="12"/>
        <v>308.86</v>
      </c>
      <c r="Q54" s="177">
        <f t="shared" ca="1" si="13"/>
        <v>0</v>
      </c>
      <c r="R54" s="178">
        <f t="shared" ca="1" si="14"/>
        <v>345.73</v>
      </c>
      <c r="W54" s="47"/>
      <c r="X54" s="47">
        <v>54</v>
      </c>
    </row>
    <row r="55" spans="1:24">
      <c r="A55" s="62" t="s">
        <v>97</v>
      </c>
      <c r="B55" s="171">
        <f t="shared" ca="1" si="3"/>
        <v>654.29999999999995</v>
      </c>
      <c r="C55" s="176">
        <f t="shared" ca="1" si="15"/>
        <v>9.4415584415584402</v>
      </c>
      <c r="D55" s="177">
        <f t="shared" ca="1" si="15"/>
        <v>65.344931558441559</v>
      </c>
      <c r="E55" s="177">
        <f t="shared" ca="1" si="15"/>
        <v>579.51351</v>
      </c>
      <c r="F55" s="178">
        <f t="shared" ca="1" si="15"/>
        <v>0</v>
      </c>
      <c r="G55" s="179">
        <f t="shared" ca="1" si="1"/>
        <v>0</v>
      </c>
      <c r="H55" s="179">
        <f t="shared" ca="1" si="2"/>
        <v>345.73</v>
      </c>
      <c r="I55" s="180">
        <f t="shared" ca="1" si="5"/>
        <v>5.0199999999999996</v>
      </c>
      <c r="J55" s="177">
        <f t="shared" ca="1" si="6"/>
        <v>31.85</v>
      </c>
      <c r="K55" s="177">
        <f t="shared" ca="1" si="7"/>
        <v>308.86</v>
      </c>
      <c r="L55" s="177">
        <f t="shared" ca="1" si="8"/>
        <v>0</v>
      </c>
      <c r="M55" s="178">
        <f t="shared" ca="1" si="9"/>
        <v>345.73</v>
      </c>
      <c r="N55" s="176">
        <f t="shared" ca="1" si="10"/>
        <v>5.0199999999999996</v>
      </c>
      <c r="O55" s="177">
        <f t="shared" ca="1" si="11"/>
        <v>31.85</v>
      </c>
      <c r="P55" s="177">
        <f t="shared" ca="1" si="12"/>
        <v>308.86</v>
      </c>
      <c r="Q55" s="177">
        <f t="shared" ca="1" si="13"/>
        <v>0</v>
      </c>
      <c r="R55" s="178">
        <f t="shared" ca="1" si="14"/>
        <v>345.73</v>
      </c>
      <c r="W55" s="47"/>
      <c r="X55" s="47">
        <v>55</v>
      </c>
    </row>
    <row r="56" spans="1:24">
      <c r="A56" s="62" t="s">
        <v>98</v>
      </c>
      <c r="B56" s="171">
        <f t="shared" ca="1" si="3"/>
        <v>654.29999999999995</v>
      </c>
      <c r="C56" s="176">
        <f t="shared" ca="1" si="15"/>
        <v>9.4415584415584402</v>
      </c>
      <c r="D56" s="177">
        <f t="shared" ca="1" si="15"/>
        <v>65.344931558441559</v>
      </c>
      <c r="E56" s="177">
        <f t="shared" ca="1" si="15"/>
        <v>579.51351</v>
      </c>
      <c r="F56" s="178">
        <f t="shared" ca="1" si="15"/>
        <v>0</v>
      </c>
      <c r="G56" s="179">
        <f t="shared" ca="1" si="1"/>
        <v>0</v>
      </c>
      <c r="H56" s="179">
        <f t="shared" ca="1" si="2"/>
        <v>345.73</v>
      </c>
      <c r="I56" s="180">
        <f t="shared" ca="1" si="5"/>
        <v>5.0199999999999996</v>
      </c>
      <c r="J56" s="177">
        <f t="shared" ca="1" si="6"/>
        <v>31.85</v>
      </c>
      <c r="K56" s="177">
        <f t="shared" ca="1" si="7"/>
        <v>308.86</v>
      </c>
      <c r="L56" s="177">
        <f t="shared" ca="1" si="8"/>
        <v>0</v>
      </c>
      <c r="M56" s="178">
        <f t="shared" ca="1" si="9"/>
        <v>345.73</v>
      </c>
      <c r="N56" s="176">
        <f t="shared" ca="1" si="10"/>
        <v>5.0199999999999996</v>
      </c>
      <c r="O56" s="177">
        <f t="shared" ca="1" si="11"/>
        <v>31.85</v>
      </c>
      <c r="P56" s="177">
        <f t="shared" ca="1" si="12"/>
        <v>308.86</v>
      </c>
      <c r="Q56" s="177">
        <f t="shared" ca="1" si="13"/>
        <v>0</v>
      </c>
      <c r="R56" s="178">
        <f t="shared" ca="1" si="14"/>
        <v>345.73</v>
      </c>
      <c r="W56" s="47"/>
      <c r="X56" s="47">
        <v>56</v>
      </c>
    </row>
    <row r="57" spans="1:24">
      <c r="A57" s="62" t="s">
        <v>99</v>
      </c>
      <c r="B57" s="171">
        <f t="shared" ca="1" si="3"/>
        <v>654.29999999999995</v>
      </c>
      <c r="C57" s="176">
        <f t="shared" ca="1" si="15"/>
        <v>9.4415584415584402</v>
      </c>
      <c r="D57" s="177">
        <f t="shared" ca="1" si="15"/>
        <v>65.344931558441559</v>
      </c>
      <c r="E57" s="177">
        <f t="shared" ca="1" si="15"/>
        <v>579.51351</v>
      </c>
      <c r="F57" s="178">
        <f t="shared" ca="1" si="15"/>
        <v>0</v>
      </c>
      <c r="G57" s="179">
        <f t="shared" ca="1" si="1"/>
        <v>0</v>
      </c>
      <c r="H57" s="179">
        <f t="shared" ca="1" si="2"/>
        <v>345.73</v>
      </c>
      <c r="I57" s="180">
        <f t="shared" ca="1" si="5"/>
        <v>5.0199999999999996</v>
      </c>
      <c r="J57" s="177">
        <f t="shared" ca="1" si="6"/>
        <v>31.85</v>
      </c>
      <c r="K57" s="177">
        <f t="shared" ca="1" si="7"/>
        <v>308.86</v>
      </c>
      <c r="L57" s="177">
        <f t="shared" ca="1" si="8"/>
        <v>0</v>
      </c>
      <c r="M57" s="178">
        <f t="shared" ca="1" si="9"/>
        <v>345.73</v>
      </c>
      <c r="N57" s="176">
        <f t="shared" ca="1" si="10"/>
        <v>5.0199999999999996</v>
      </c>
      <c r="O57" s="177">
        <f t="shared" ca="1" si="11"/>
        <v>31.85</v>
      </c>
      <c r="P57" s="177">
        <f t="shared" ca="1" si="12"/>
        <v>308.86</v>
      </c>
      <c r="Q57" s="177">
        <f t="shared" ca="1" si="13"/>
        <v>0</v>
      </c>
      <c r="R57" s="178">
        <f t="shared" ca="1" si="14"/>
        <v>345.73</v>
      </c>
      <c r="W57" s="47"/>
      <c r="X57" s="47">
        <v>57</v>
      </c>
    </row>
    <row r="58" spans="1:24">
      <c r="A58" s="62" t="s">
        <v>100</v>
      </c>
      <c r="B58" s="171">
        <f t="shared" ca="1" si="3"/>
        <v>654.29999999999995</v>
      </c>
      <c r="C58" s="176">
        <f t="shared" ca="1" si="15"/>
        <v>9.4415584415584402</v>
      </c>
      <c r="D58" s="177">
        <f t="shared" ca="1" si="15"/>
        <v>65.344931558441559</v>
      </c>
      <c r="E58" s="177">
        <f t="shared" ca="1" si="15"/>
        <v>579.51351</v>
      </c>
      <c r="F58" s="178">
        <f t="shared" ca="1" si="15"/>
        <v>0</v>
      </c>
      <c r="G58" s="179">
        <f t="shared" ca="1" si="1"/>
        <v>0</v>
      </c>
      <c r="H58" s="179">
        <f t="shared" ca="1" si="2"/>
        <v>345.73</v>
      </c>
      <c r="I58" s="180">
        <f t="shared" ca="1" si="5"/>
        <v>5.0199999999999996</v>
      </c>
      <c r="J58" s="177">
        <f t="shared" ca="1" si="6"/>
        <v>31.85</v>
      </c>
      <c r="K58" s="177">
        <f t="shared" ca="1" si="7"/>
        <v>308.86</v>
      </c>
      <c r="L58" s="177">
        <f t="shared" ca="1" si="8"/>
        <v>0</v>
      </c>
      <c r="M58" s="178">
        <f t="shared" ca="1" si="9"/>
        <v>345.73</v>
      </c>
      <c r="N58" s="176">
        <f t="shared" ca="1" si="10"/>
        <v>5.0199999999999996</v>
      </c>
      <c r="O58" s="177">
        <f t="shared" ca="1" si="11"/>
        <v>31.85</v>
      </c>
      <c r="P58" s="177">
        <f t="shared" ca="1" si="12"/>
        <v>308.86</v>
      </c>
      <c r="Q58" s="177">
        <f t="shared" ca="1" si="13"/>
        <v>0</v>
      </c>
      <c r="R58" s="178">
        <f t="shared" ca="1" si="14"/>
        <v>345.73</v>
      </c>
      <c r="W58" s="47"/>
      <c r="X58" s="47">
        <v>58</v>
      </c>
    </row>
    <row r="59" spans="1:24">
      <c r="A59" s="62" t="s">
        <v>101</v>
      </c>
      <c r="B59" s="171">
        <f t="shared" ca="1" si="3"/>
        <v>654.29999999999995</v>
      </c>
      <c r="C59" s="176">
        <f t="shared" ca="1" si="15"/>
        <v>9.4415584415584402</v>
      </c>
      <c r="D59" s="177">
        <f t="shared" ca="1" si="15"/>
        <v>65.344931558441559</v>
      </c>
      <c r="E59" s="177">
        <f t="shared" ca="1" si="15"/>
        <v>579.51351</v>
      </c>
      <c r="F59" s="178">
        <f t="shared" ca="1" si="15"/>
        <v>0</v>
      </c>
      <c r="G59" s="179">
        <f t="shared" ca="1" si="1"/>
        <v>0</v>
      </c>
      <c r="H59" s="179">
        <f t="shared" ca="1" si="2"/>
        <v>345.73</v>
      </c>
      <c r="I59" s="180">
        <f t="shared" ca="1" si="5"/>
        <v>5.0199999999999996</v>
      </c>
      <c r="J59" s="177">
        <f t="shared" ca="1" si="6"/>
        <v>31.85</v>
      </c>
      <c r="K59" s="177">
        <f t="shared" ca="1" si="7"/>
        <v>308.86</v>
      </c>
      <c r="L59" s="177">
        <f t="shared" ca="1" si="8"/>
        <v>0</v>
      </c>
      <c r="M59" s="178">
        <f t="shared" ca="1" si="9"/>
        <v>345.73</v>
      </c>
      <c r="N59" s="176">
        <f t="shared" ca="1" si="10"/>
        <v>5.0199999999999996</v>
      </c>
      <c r="O59" s="177">
        <f t="shared" ca="1" si="11"/>
        <v>31.85</v>
      </c>
      <c r="P59" s="177">
        <f t="shared" ca="1" si="12"/>
        <v>308.86</v>
      </c>
      <c r="Q59" s="177">
        <f t="shared" ca="1" si="13"/>
        <v>0</v>
      </c>
      <c r="R59" s="178">
        <f t="shared" ca="1" si="14"/>
        <v>345.73</v>
      </c>
      <c r="W59" s="47"/>
      <c r="X59" s="47">
        <v>59</v>
      </c>
    </row>
    <row r="60" spans="1:24">
      <c r="A60" s="62" t="s">
        <v>102</v>
      </c>
      <c r="B60" s="171">
        <f t="shared" ca="1" si="3"/>
        <v>654.29999999999995</v>
      </c>
      <c r="C60" s="176">
        <f t="shared" ca="1" si="15"/>
        <v>9.4415584415584402</v>
      </c>
      <c r="D60" s="177">
        <f t="shared" ca="1" si="15"/>
        <v>65.344931558441559</v>
      </c>
      <c r="E60" s="177">
        <f t="shared" ca="1" si="15"/>
        <v>579.51351</v>
      </c>
      <c r="F60" s="178">
        <f t="shared" ca="1" si="15"/>
        <v>0</v>
      </c>
      <c r="G60" s="179">
        <f t="shared" ca="1" si="1"/>
        <v>0</v>
      </c>
      <c r="H60" s="179">
        <f t="shared" ca="1" si="2"/>
        <v>345.73</v>
      </c>
      <c r="I60" s="180">
        <f t="shared" ca="1" si="5"/>
        <v>5.0199999999999996</v>
      </c>
      <c r="J60" s="177">
        <f t="shared" ca="1" si="6"/>
        <v>31.85</v>
      </c>
      <c r="K60" s="177">
        <f t="shared" ca="1" si="7"/>
        <v>308.86</v>
      </c>
      <c r="L60" s="177">
        <f t="shared" ca="1" si="8"/>
        <v>0</v>
      </c>
      <c r="M60" s="178">
        <f t="shared" ca="1" si="9"/>
        <v>345.73</v>
      </c>
      <c r="N60" s="176">
        <f t="shared" ca="1" si="10"/>
        <v>5.0199999999999996</v>
      </c>
      <c r="O60" s="177">
        <f t="shared" ca="1" si="11"/>
        <v>31.85</v>
      </c>
      <c r="P60" s="177">
        <f t="shared" ca="1" si="12"/>
        <v>308.86</v>
      </c>
      <c r="Q60" s="177">
        <f t="shared" ca="1" si="13"/>
        <v>0</v>
      </c>
      <c r="R60" s="178">
        <f t="shared" ca="1" si="14"/>
        <v>345.73</v>
      </c>
      <c r="W60" s="47"/>
      <c r="X60" s="47">
        <v>60</v>
      </c>
    </row>
    <row r="61" spans="1:24">
      <c r="A61" s="62" t="s">
        <v>103</v>
      </c>
      <c r="B61" s="171">
        <f t="shared" ca="1" si="3"/>
        <v>654.29999999999995</v>
      </c>
      <c r="C61" s="176">
        <f t="shared" ca="1" si="15"/>
        <v>9.4415584415584402</v>
      </c>
      <c r="D61" s="177">
        <f t="shared" ca="1" si="15"/>
        <v>65.344931558441559</v>
      </c>
      <c r="E61" s="177">
        <f t="shared" ca="1" si="15"/>
        <v>579.51351</v>
      </c>
      <c r="F61" s="178">
        <f t="shared" ca="1" si="15"/>
        <v>0</v>
      </c>
      <c r="G61" s="179">
        <f t="shared" ca="1" si="1"/>
        <v>0</v>
      </c>
      <c r="H61" s="179">
        <f t="shared" ca="1" si="2"/>
        <v>345.73</v>
      </c>
      <c r="I61" s="180">
        <f t="shared" ca="1" si="5"/>
        <v>5.0199999999999996</v>
      </c>
      <c r="J61" s="177">
        <f t="shared" ca="1" si="6"/>
        <v>31.85</v>
      </c>
      <c r="K61" s="177">
        <f t="shared" ca="1" si="7"/>
        <v>308.86</v>
      </c>
      <c r="L61" s="177">
        <f t="shared" ca="1" si="8"/>
        <v>0</v>
      </c>
      <c r="M61" s="178">
        <f t="shared" ca="1" si="9"/>
        <v>345.73</v>
      </c>
      <c r="N61" s="176">
        <f t="shared" ca="1" si="10"/>
        <v>5.0199999999999996</v>
      </c>
      <c r="O61" s="177">
        <f t="shared" ca="1" si="11"/>
        <v>31.85</v>
      </c>
      <c r="P61" s="177">
        <f t="shared" ca="1" si="12"/>
        <v>308.86</v>
      </c>
      <c r="Q61" s="177">
        <f t="shared" ca="1" si="13"/>
        <v>0</v>
      </c>
      <c r="R61" s="178">
        <f t="shared" ca="1" si="14"/>
        <v>345.73</v>
      </c>
      <c r="W61" s="47"/>
      <c r="X61" s="47">
        <v>61</v>
      </c>
    </row>
    <row r="62" spans="1:24">
      <c r="A62" s="62" t="s">
        <v>104</v>
      </c>
      <c r="B62" s="171">
        <f t="shared" ca="1" si="3"/>
        <v>654.29999999999995</v>
      </c>
      <c r="C62" s="176">
        <f t="shared" ca="1" si="15"/>
        <v>9.4415584415584402</v>
      </c>
      <c r="D62" s="177">
        <f t="shared" ca="1" si="15"/>
        <v>65.344931558441559</v>
      </c>
      <c r="E62" s="177">
        <f t="shared" ca="1" si="15"/>
        <v>579.51351</v>
      </c>
      <c r="F62" s="178">
        <f t="shared" ca="1" si="15"/>
        <v>0</v>
      </c>
      <c r="G62" s="179">
        <f t="shared" ca="1" si="1"/>
        <v>0</v>
      </c>
      <c r="H62" s="179">
        <f t="shared" ca="1" si="2"/>
        <v>345.73</v>
      </c>
      <c r="I62" s="180">
        <f t="shared" ca="1" si="5"/>
        <v>5.0199999999999996</v>
      </c>
      <c r="J62" s="177">
        <f t="shared" ca="1" si="6"/>
        <v>31.85</v>
      </c>
      <c r="K62" s="177">
        <f t="shared" ca="1" si="7"/>
        <v>308.86</v>
      </c>
      <c r="L62" s="177">
        <f t="shared" ca="1" si="8"/>
        <v>0</v>
      </c>
      <c r="M62" s="178">
        <f t="shared" ca="1" si="9"/>
        <v>345.73</v>
      </c>
      <c r="N62" s="176">
        <f t="shared" ca="1" si="10"/>
        <v>5.0199999999999996</v>
      </c>
      <c r="O62" s="177">
        <f t="shared" ca="1" si="11"/>
        <v>31.85</v>
      </c>
      <c r="P62" s="177">
        <f t="shared" ca="1" si="12"/>
        <v>308.86</v>
      </c>
      <c r="Q62" s="177">
        <f t="shared" ca="1" si="13"/>
        <v>0</v>
      </c>
      <c r="R62" s="178">
        <f t="shared" ca="1" si="14"/>
        <v>345.73</v>
      </c>
      <c r="W62" s="47"/>
      <c r="X62" s="47">
        <v>62</v>
      </c>
    </row>
    <row r="63" spans="1:24">
      <c r="A63" s="62" t="s">
        <v>105</v>
      </c>
      <c r="B63" s="171">
        <f t="shared" ca="1" si="3"/>
        <v>654.29999999999995</v>
      </c>
      <c r="C63" s="176">
        <f t="shared" ca="1" si="15"/>
        <v>9.4415584415584402</v>
      </c>
      <c r="D63" s="177">
        <f t="shared" ca="1" si="15"/>
        <v>65.344931558441559</v>
      </c>
      <c r="E63" s="177">
        <f t="shared" ca="1" si="15"/>
        <v>579.51351</v>
      </c>
      <c r="F63" s="178">
        <f t="shared" ca="1" si="15"/>
        <v>0</v>
      </c>
      <c r="G63" s="179">
        <f t="shared" ca="1" si="1"/>
        <v>0</v>
      </c>
      <c r="H63" s="179">
        <f t="shared" ca="1" si="2"/>
        <v>345.73</v>
      </c>
      <c r="I63" s="180">
        <f t="shared" ca="1" si="5"/>
        <v>5.0199999999999996</v>
      </c>
      <c r="J63" s="177">
        <f t="shared" ca="1" si="6"/>
        <v>31.85</v>
      </c>
      <c r="K63" s="177">
        <f t="shared" ca="1" si="7"/>
        <v>308.86</v>
      </c>
      <c r="L63" s="177">
        <f t="shared" ca="1" si="8"/>
        <v>0</v>
      </c>
      <c r="M63" s="178">
        <f t="shared" ca="1" si="9"/>
        <v>345.73</v>
      </c>
      <c r="N63" s="176">
        <f t="shared" ca="1" si="10"/>
        <v>5.0199999999999996</v>
      </c>
      <c r="O63" s="177">
        <f t="shared" ca="1" si="11"/>
        <v>31.85</v>
      </c>
      <c r="P63" s="177">
        <f t="shared" ca="1" si="12"/>
        <v>308.86</v>
      </c>
      <c r="Q63" s="177">
        <f t="shared" ca="1" si="13"/>
        <v>0</v>
      </c>
      <c r="R63" s="178">
        <f t="shared" ca="1" si="14"/>
        <v>345.73</v>
      </c>
      <c r="W63" s="47"/>
      <c r="X63" s="47">
        <v>63</v>
      </c>
    </row>
    <row r="64" spans="1:24">
      <c r="A64" s="62" t="s">
        <v>106</v>
      </c>
      <c r="B64" s="171">
        <f t="shared" ca="1" si="3"/>
        <v>654.29999999999995</v>
      </c>
      <c r="C64" s="176">
        <f t="shared" ca="1" si="15"/>
        <v>9.4415584415584402</v>
      </c>
      <c r="D64" s="177">
        <f t="shared" ca="1" si="15"/>
        <v>65.344931558441559</v>
      </c>
      <c r="E64" s="177">
        <f t="shared" ca="1" si="15"/>
        <v>579.51351</v>
      </c>
      <c r="F64" s="178">
        <f t="shared" ca="1" si="15"/>
        <v>0</v>
      </c>
      <c r="G64" s="179">
        <f t="shared" ca="1" si="1"/>
        <v>0</v>
      </c>
      <c r="H64" s="179">
        <f t="shared" ca="1" si="2"/>
        <v>345.73</v>
      </c>
      <c r="I64" s="180">
        <f t="shared" ca="1" si="5"/>
        <v>5.0199999999999996</v>
      </c>
      <c r="J64" s="177">
        <f t="shared" ca="1" si="6"/>
        <v>31.85</v>
      </c>
      <c r="K64" s="177">
        <f t="shared" ca="1" si="7"/>
        <v>308.86</v>
      </c>
      <c r="L64" s="177">
        <f t="shared" ca="1" si="8"/>
        <v>0</v>
      </c>
      <c r="M64" s="178">
        <f t="shared" ca="1" si="9"/>
        <v>345.73</v>
      </c>
      <c r="N64" s="176">
        <f t="shared" ca="1" si="10"/>
        <v>5.0199999999999996</v>
      </c>
      <c r="O64" s="177">
        <f t="shared" ca="1" si="11"/>
        <v>31.85</v>
      </c>
      <c r="P64" s="177">
        <f t="shared" ca="1" si="12"/>
        <v>308.86</v>
      </c>
      <c r="Q64" s="177">
        <f t="shared" ca="1" si="13"/>
        <v>0</v>
      </c>
      <c r="R64" s="178">
        <f t="shared" ca="1" si="14"/>
        <v>345.73</v>
      </c>
      <c r="W64" s="47"/>
      <c r="X64" s="47">
        <v>64</v>
      </c>
    </row>
    <row r="65" spans="1:24">
      <c r="A65" s="62" t="s">
        <v>107</v>
      </c>
      <c r="B65" s="171">
        <f t="shared" ca="1" si="3"/>
        <v>654.29999999999995</v>
      </c>
      <c r="C65" s="176">
        <f t="shared" ca="1" si="15"/>
        <v>9.4415584415584402</v>
      </c>
      <c r="D65" s="177">
        <f t="shared" ca="1" si="15"/>
        <v>65.344931558441559</v>
      </c>
      <c r="E65" s="177">
        <f t="shared" ca="1" si="15"/>
        <v>579.51351</v>
      </c>
      <c r="F65" s="178">
        <f t="shared" ca="1" si="15"/>
        <v>0</v>
      </c>
      <c r="G65" s="179">
        <f t="shared" ca="1" si="1"/>
        <v>0</v>
      </c>
      <c r="H65" s="179">
        <f t="shared" ca="1" si="2"/>
        <v>345.73</v>
      </c>
      <c r="I65" s="180">
        <f t="shared" ca="1" si="5"/>
        <v>5.0199999999999996</v>
      </c>
      <c r="J65" s="177">
        <f t="shared" ca="1" si="6"/>
        <v>31.85</v>
      </c>
      <c r="K65" s="177">
        <f t="shared" ca="1" si="7"/>
        <v>308.86</v>
      </c>
      <c r="L65" s="177">
        <f t="shared" ca="1" si="8"/>
        <v>0</v>
      </c>
      <c r="M65" s="178">
        <f t="shared" ca="1" si="9"/>
        <v>345.73</v>
      </c>
      <c r="N65" s="176">
        <f t="shared" ca="1" si="10"/>
        <v>5.0199999999999996</v>
      </c>
      <c r="O65" s="177">
        <f t="shared" ca="1" si="11"/>
        <v>31.85</v>
      </c>
      <c r="P65" s="177">
        <f t="shared" ca="1" si="12"/>
        <v>308.86</v>
      </c>
      <c r="Q65" s="177">
        <f t="shared" ca="1" si="13"/>
        <v>0</v>
      </c>
      <c r="R65" s="178">
        <f t="shared" ca="1" si="14"/>
        <v>345.73</v>
      </c>
      <c r="W65" s="47"/>
      <c r="X65" s="47">
        <v>65</v>
      </c>
    </row>
    <row r="66" spans="1:24">
      <c r="A66" s="62" t="s">
        <v>108</v>
      </c>
      <c r="B66" s="171">
        <f t="shared" ca="1" si="3"/>
        <v>654.29999999999995</v>
      </c>
      <c r="C66" s="176">
        <f t="shared" ca="1" si="15"/>
        <v>9.4415584415584402</v>
      </c>
      <c r="D66" s="177">
        <f t="shared" ca="1" si="15"/>
        <v>65.344931558441559</v>
      </c>
      <c r="E66" s="177">
        <f t="shared" ca="1" si="15"/>
        <v>579.51351</v>
      </c>
      <c r="F66" s="178">
        <f t="shared" ca="1" si="15"/>
        <v>0</v>
      </c>
      <c r="G66" s="179">
        <f t="shared" ca="1" si="1"/>
        <v>0</v>
      </c>
      <c r="H66" s="179">
        <f t="shared" ca="1" si="2"/>
        <v>345.73</v>
      </c>
      <c r="I66" s="180">
        <f t="shared" ca="1" si="5"/>
        <v>5.0199999999999996</v>
      </c>
      <c r="J66" s="177">
        <f t="shared" ca="1" si="6"/>
        <v>31.85</v>
      </c>
      <c r="K66" s="177">
        <f t="shared" ca="1" si="7"/>
        <v>308.86</v>
      </c>
      <c r="L66" s="177">
        <f t="shared" ca="1" si="8"/>
        <v>0</v>
      </c>
      <c r="M66" s="178">
        <f t="shared" ca="1" si="9"/>
        <v>345.73</v>
      </c>
      <c r="N66" s="176">
        <f t="shared" ca="1" si="10"/>
        <v>5.0199999999999996</v>
      </c>
      <c r="O66" s="177">
        <f t="shared" ca="1" si="11"/>
        <v>31.85</v>
      </c>
      <c r="P66" s="177">
        <f t="shared" ca="1" si="12"/>
        <v>308.86</v>
      </c>
      <c r="Q66" s="177">
        <f t="shared" ca="1" si="13"/>
        <v>0</v>
      </c>
      <c r="R66" s="178">
        <f t="shared" ca="1" si="14"/>
        <v>345.73</v>
      </c>
      <c r="W66" s="47"/>
      <c r="X66" s="47">
        <v>66</v>
      </c>
    </row>
    <row r="67" spans="1:24">
      <c r="A67" s="62" t="s">
        <v>109</v>
      </c>
      <c r="B67" s="171">
        <f t="shared" ca="1" si="3"/>
        <v>654.29999999999995</v>
      </c>
      <c r="C67" s="176">
        <f t="shared" ca="1" si="15"/>
        <v>9.4415584415584402</v>
      </c>
      <c r="D67" s="177">
        <f t="shared" ca="1" si="15"/>
        <v>65.344931558441559</v>
      </c>
      <c r="E67" s="177">
        <f t="shared" ca="1" si="15"/>
        <v>579.51351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375.19</v>
      </c>
      <c r="I67" s="180">
        <f t="shared" ca="1" si="5"/>
        <v>5</v>
      </c>
      <c r="J67" s="177">
        <f t="shared" ca="1" si="6"/>
        <v>62.77</v>
      </c>
      <c r="K67" s="177">
        <f t="shared" ca="1" si="7"/>
        <v>307.42</v>
      </c>
      <c r="L67" s="177">
        <f t="shared" ca="1" si="8"/>
        <v>0</v>
      </c>
      <c r="M67" s="178">
        <f t="shared" ca="1" si="9"/>
        <v>375.19000000000005</v>
      </c>
      <c r="N67" s="176">
        <f t="shared" ca="1" si="10"/>
        <v>4.9999999999999991</v>
      </c>
      <c r="O67" s="177">
        <f t="shared" ca="1" si="11"/>
        <v>62.769999999999996</v>
      </c>
      <c r="P67" s="177">
        <f t="shared" ca="1" si="12"/>
        <v>307.41999999999996</v>
      </c>
      <c r="Q67" s="177">
        <f t="shared" ca="1" si="13"/>
        <v>0</v>
      </c>
      <c r="R67" s="178">
        <f t="shared" ca="1" si="14"/>
        <v>375.18999999999994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654.29999999999995</v>
      </c>
      <c r="C68" s="176">
        <f t="shared" ref="C68:F98" ca="1" si="19">$B68*C$1/100</f>
        <v>9.4415584415584402</v>
      </c>
      <c r="D68" s="177">
        <f t="shared" ca="1" si="19"/>
        <v>65.344931558441559</v>
      </c>
      <c r="E68" s="177">
        <f t="shared" ca="1" si="19"/>
        <v>579.51351</v>
      </c>
      <c r="F68" s="178">
        <f t="shared" ca="1" si="19"/>
        <v>0</v>
      </c>
      <c r="G68" s="179">
        <f t="shared" ca="1" si="16"/>
        <v>0</v>
      </c>
      <c r="H68" s="179">
        <f t="shared" ca="1" si="17"/>
        <v>379.27</v>
      </c>
      <c r="I68" s="180">
        <f t="shared" ref="I68:I98" ca="1" si="20">INDIRECT("BRPL_EOD!" &amp; $V$3 &amp; X68)</f>
        <v>9.07</v>
      </c>
      <c r="J68" s="177">
        <f t="shared" ref="J68:J98" ca="1" si="21">INDIRECT("BYPL_EOD!" &amp; $V$3 &amp; X68)</f>
        <v>62.77</v>
      </c>
      <c r="K68" s="177">
        <f t="shared" ref="K68:K98" ca="1" si="22">INDIRECT("TPDDL_EOD!" &amp; $V$3 &amp; X68)</f>
        <v>307.42</v>
      </c>
      <c r="L68" s="177">
        <f t="shared" ref="L68:L98" ca="1" si="23">INDIRECT("NDMC_EOD!" &amp; $V$3 &amp; X68)</f>
        <v>0</v>
      </c>
      <c r="M68" s="178">
        <f t="shared" ref="M68:M98" ca="1" si="24">SUM(I68:L68)</f>
        <v>379.26</v>
      </c>
      <c r="N68" s="176">
        <f t="shared" ref="N68:N98" ca="1" si="25">INDIRECT("BRPL_ISGS_exbus!" &amp; $V$3 &amp; X68)</f>
        <v>9.0702391499235357</v>
      </c>
      <c r="O68" s="177">
        <f t="shared" ref="O68:O98" ca="1" si="26">INDIRECT("BYPL_ISGS_exbus!" &amp; $V$3 &amp; X68)</f>
        <v>62.771655065126829</v>
      </c>
      <c r="P68" s="177">
        <f t="shared" ref="P68:P98" ca="1" si="27">INDIRECT("TPDDL_ISGS_exbus!" &amp; $V$3 &amp; X68)</f>
        <v>307.42810578494965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379.27</v>
      </c>
      <c r="W68" s="47"/>
      <c r="X68" s="47">
        <v>68</v>
      </c>
    </row>
    <row r="69" spans="1:24">
      <c r="A69" s="62" t="s">
        <v>111</v>
      </c>
      <c r="B69" s="171">
        <f t="shared" ca="1" si="18"/>
        <v>624.29999999999995</v>
      </c>
      <c r="C69" s="176">
        <f t="shared" ca="1" si="19"/>
        <v>9.0086580086580081</v>
      </c>
      <c r="D69" s="177">
        <f t="shared" ca="1" si="19"/>
        <v>62.348831991341989</v>
      </c>
      <c r="E69" s="177">
        <f t="shared" ca="1" si="19"/>
        <v>552.94250999999986</v>
      </c>
      <c r="F69" s="178">
        <f t="shared" ca="1" si="19"/>
        <v>0</v>
      </c>
      <c r="G69" s="179">
        <f t="shared" ca="1" si="16"/>
        <v>0</v>
      </c>
      <c r="H69" s="179">
        <f t="shared" ca="1" si="17"/>
        <v>350.02</v>
      </c>
      <c r="I69" s="180">
        <f t="shared" ca="1" si="20"/>
        <v>9.0399999999999991</v>
      </c>
      <c r="J69" s="177">
        <f t="shared" ca="1" si="21"/>
        <v>62.61</v>
      </c>
      <c r="K69" s="177">
        <f t="shared" ca="1" si="22"/>
        <v>278.36</v>
      </c>
      <c r="L69" s="177">
        <f t="shared" ca="1" si="23"/>
        <v>0</v>
      </c>
      <c r="M69" s="178">
        <f t="shared" ca="1" si="24"/>
        <v>350.01</v>
      </c>
      <c r="N69" s="176">
        <f t="shared" ca="1" si="25"/>
        <v>9.0399999999999991</v>
      </c>
      <c r="O69" s="177">
        <f t="shared" ca="1" si="26"/>
        <v>62.61</v>
      </c>
      <c r="P69" s="177">
        <f t="shared" ca="1" si="27"/>
        <v>278.37</v>
      </c>
      <c r="Q69" s="177">
        <f t="shared" ca="1" si="28"/>
        <v>0</v>
      </c>
      <c r="R69" s="178">
        <f t="shared" ca="1" si="29"/>
        <v>350.02</v>
      </c>
      <c r="W69" s="47"/>
      <c r="X69" s="47">
        <v>69</v>
      </c>
    </row>
    <row r="70" spans="1:24">
      <c r="A70" s="62" t="s">
        <v>112</v>
      </c>
      <c r="B70" s="171">
        <f t="shared" ca="1" si="18"/>
        <v>624.29999999999995</v>
      </c>
      <c r="C70" s="176">
        <f t="shared" ca="1" si="19"/>
        <v>9.0086580086580081</v>
      </c>
      <c r="D70" s="177">
        <f t="shared" ca="1" si="19"/>
        <v>62.348831991341989</v>
      </c>
      <c r="E70" s="177">
        <f t="shared" ca="1" si="19"/>
        <v>552.94250999999986</v>
      </c>
      <c r="F70" s="178">
        <f t="shared" ca="1" si="19"/>
        <v>0</v>
      </c>
      <c r="G70" s="179">
        <f t="shared" ca="1" si="16"/>
        <v>0</v>
      </c>
      <c r="H70" s="179">
        <f t="shared" ca="1" si="17"/>
        <v>429.2</v>
      </c>
      <c r="I70" s="180">
        <f t="shared" ca="1" si="20"/>
        <v>8.89</v>
      </c>
      <c r="J70" s="177">
        <f t="shared" ca="1" si="21"/>
        <v>61.58</v>
      </c>
      <c r="K70" s="177">
        <f t="shared" ca="1" si="22"/>
        <v>358.73</v>
      </c>
      <c r="L70" s="177">
        <f t="shared" ca="1" si="23"/>
        <v>0</v>
      </c>
      <c r="M70" s="178">
        <f t="shared" ca="1" si="24"/>
        <v>429.20000000000005</v>
      </c>
      <c r="N70" s="176">
        <f t="shared" ca="1" si="25"/>
        <v>8.8899999999999988</v>
      </c>
      <c r="O70" s="177">
        <f t="shared" ca="1" si="26"/>
        <v>61.579999999999991</v>
      </c>
      <c r="P70" s="177">
        <f t="shared" ca="1" si="27"/>
        <v>358.72999999999996</v>
      </c>
      <c r="Q70" s="177">
        <f t="shared" ca="1" si="28"/>
        <v>0</v>
      </c>
      <c r="R70" s="178">
        <f t="shared" ca="1" si="29"/>
        <v>429.19999999999993</v>
      </c>
      <c r="W70" s="47"/>
      <c r="X70" s="47">
        <v>70</v>
      </c>
    </row>
    <row r="71" spans="1:24">
      <c r="A71" s="62" t="s">
        <v>113</v>
      </c>
      <c r="B71" s="171">
        <f t="shared" ca="1" si="18"/>
        <v>624.29999999999995</v>
      </c>
      <c r="C71" s="176">
        <f t="shared" ca="1" si="19"/>
        <v>9.0086580086580081</v>
      </c>
      <c r="D71" s="177">
        <f t="shared" ca="1" si="19"/>
        <v>62.348831991341989</v>
      </c>
      <c r="E71" s="177">
        <f t="shared" ca="1" si="19"/>
        <v>552.94250999999986</v>
      </c>
      <c r="F71" s="178">
        <f t="shared" ca="1" si="19"/>
        <v>0</v>
      </c>
      <c r="G71" s="179">
        <f t="shared" ca="1" si="16"/>
        <v>0</v>
      </c>
      <c r="H71" s="179">
        <f t="shared" ca="1" si="17"/>
        <v>522.95000000000005</v>
      </c>
      <c r="I71" s="180">
        <f t="shared" ca="1" si="20"/>
        <v>9.0399999999999991</v>
      </c>
      <c r="J71" s="177">
        <f t="shared" ca="1" si="21"/>
        <v>62.63</v>
      </c>
      <c r="K71" s="177">
        <f t="shared" ca="1" si="22"/>
        <v>451.27</v>
      </c>
      <c r="L71" s="177">
        <f t="shared" ca="1" si="23"/>
        <v>0</v>
      </c>
      <c r="M71" s="178">
        <f t="shared" ca="1" si="24"/>
        <v>522.93999999999994</v>
      </c>
      <c r="N71" s="176">
        <f t="shared" ca="1" si="25"/>
        <v>9.0399999999999991</v>
      </c>
      <c r="O71" s="177">
        <f t="shared" ca="1" si="26"/>
        <v>62.63</v>
      </c>
      <c r="P71" s="177">
        <f t="shared" ca="1" si="27"/>
        <v>451.28000000000009</v>
      </c>
      <c r="Q71" s="177">
        <f t="shared" ca="1" si="28"/>
        <v>0</v>
      </c>
      <c r="R71" s="178">
        <f t="shared" ca="1" si="29"/>
        <v>522.95000000000005</v>
      </c>
      <c r="W71" s="47"/>
      <c r="X71" s="47">
        <v>71</v>
      </c>
    </row>
    <row r="72" spans="1:24">
      <c r="A72" s="62" t="s">
        <v>114</v>
      </c>
      <c r="B72" s="171">
        <f t="shared" ca="1" si="18"/>
        <v>624.29999999999995</v>
      </c>
      <c r="C72" s="176">
        <f t="shared" ca="1" si="19"/>
        <v>9.0086580086580081</v>
      </c>
      <c r="D72" s="177">
        <f t="shared" ca="1" si="19"/>
        <v>62.348831991341989</v>
      </c>
      <c r="E72" s="177">
        <f t="shared" ca="1" si="19"/>
        <v>552.94250999999986</v>
      </c>
      <c r="F72" s="178">
        <f t="shared" ca="1" si="19"/>
        <v>0</v>
      </c>
      <c r="G72" s="179">
        <f t="shared" ca="1" si="16"/>
        <v>0</v>
      </c>
      <c r="H72" s="179">
        <f t="shared" ca="1" si="17"/>
        <v>597.69000000000005</v>
      </c>
      <c r="I72" s="180">
        <f t="shared" ca="1" si="20"/>
        <v>9.0299999999999994</v>
      </c>
      <c r="J72" s="177">
        <f t="shared" ca="1" si="21"/>
        <v>62.5</v>
      </c>
      <c r="K72" s="177">
        <f t="shared" ca="1" si="22"/>
        <v>526.16999999999996</v>
      </c>
      <c r="L72" s="177">
        <f t="shared" ca="1" si="23"/>
        <v>0</v>
      </c>
      <c r="M72" s="178">
        <f t="shared" ca="1" si="24"/>
        <v>597.69999999999993</v>
      </c>
      <c r="N72" s="176">
        <f t="shared" ca="1" si="25"/>
        <v>9.0298489208633104</v>
      </c>
      <c r="O72" s="177">
        <f t="shared" ca="1" si="26"/>
        <v>62.498954324912177</v>
      </c>
      <c r="P72" s="177">
        <f t="shared" ca="1" si="27"/>
        <v>526.16119675422465</v>
      </c>
      <c r="Q72" s="177">
        <f t="shared" ca="1" si="28"/>
        <v>0</v>
      </c>
      <c r="R72" s="178">
        <f t="shared" ca="1" si="29"/>
        <v>597.69000000000017</v>
      </c>
      <c r="W72" s="47"/>
      <c r="X72" s="47">
        <v>72</v>
      </c>
    </row>
    <row r="73" spans="1:24">
      <c r="A73" s="62" t="s">
        <v>115</v>
      </c>
      <c r="B73" s="171">
        <f t="shared" ca="1" si="18"/>
        <v>624.29999999999995</v>
      </c>
      <c r="C73" s="176">
        <f t="shared" ca="1" si="19"/>
        <v>9.0086580086580081</v>
      </c>
      <c r="D73" s="177">
        <f t="shared" ca="1" si="19"/>
        <v>62.348831991341989</v>
      </c>
      <c r="E73" s="177">
        <f t="shared" ca="1" si="19"/>
        <v>552.94250999999986</v>
      </c>
      <c r="F73" s="178">
        <f t="shared" ca="1" si="19"/>
        <v>0</v>
      </c>
      <c r="G73" s="179">
        <f t="shared" ca="1" si="16"/>
        <v>0</v>
      </c>
      <c r="H73" s="179">
        <f t="shared" ca="1" si="17"/>
        <v>599.02</v>
      </c>
      <c r="I73" s="180">
        <f t="shared" ca="1" si="20"/>
        <v>9.0500000000000007</v>
      </c>
      <c r="J73" s="177">
        <f t="shared" ca="1" si="21"/>
        <v>62.64</v>
      </c>
      <c r="K73" s="177">
        <f t="shared" ca="1" si="22"/>
        <v>527.34</v>
      </c>
      <c r="L73" s="177">
        <f t="shared" ca="1" si="23"/>
        <v>0</v>
      </c>
      <c r="M73" s="178">
        <f t="shared" ca="1" si="24"/>
        <v>599.03</v>
      </c>
      <c r="N73" s="176">
        <f t="shared" ca="1" si="25"/>
        <v>9.0498489224245873</v>
      </c>
      <c r="O73" s="177">
        <f t="shared" ca="1" si="26"/>
        <v>62.638954309466975</v>
      </c>
      <c r="P73" s="177">
        <f t="shared" ca="1" si="27"/>
        <v>527.3311967681085</v>
      </c>
      <c r="Q73" s="177">
        <f t="shared" ca="1" si="28"/>
        <v>0</v>
      </c>
      <c r="R73" s="178">
        <f t="shared" ca="1" si="29"/>
        <v>599.0200000000001</v>
      </c>
      <c r="W73" s="47"/>
      <c r="X73" s="47">
        <v>73</v>
      </c>
    </row>
    <row r="74" spans="1:24">
      <c r="A74" s="62" t="s">
        <v>116</v>
      </c>
      <c r="B74" s="171">
        <f t="shared" ca="1" si="18"/>
        <v>624.29999999999995</v>
      </c>
      <c r="C74" s="176">
        <f t="shared" ca="1" si="19"/>
        <v>9.0086580086580081</v>
      </c>
      <c r="D74" s="177">
        <f t="shared" ca="1" si="19"/>
        <v>62.348831991341989</v>
      </c>
      <c r="E74" s="177">
        <f t="shared" ca="1" si="19"/>
        <v>552.94250999999986</v>
      </c>
      <c r="F74" s="178">
        <f t="shared" ca="1" si="19"/>
        <v>0</v>
      </c>
      <c r="G74" s="179">
        <f t="shared" ca="1" si="16"/>
        <v>0</v>
      </c>
      <c r="H74" s="179">
        <f t="shared" ca="1" si="17"/>
        <v>599.02</v>
      </c>
      <c r="I74" s="180">
        <f t="shared" ca="1" si="20"/>
        <v>9.0500000000000007</v>
      </c>
      <c r="J74" s="177">
        <f t="shared" ca="1" si="21"/>
        <v>62.64</v>
      </c>
      <c r="K74" s="177">
        <f t="shared" ca="1" si="22"/>
        <v>527.34</v>
      </c>
      <c r="L74" s="177">
        <f t="shared" ca="1" si="23"/>
        <v>0</v>
      </c>
      <c r="M74" s="178">
        <f t="shared" ca="1" si="24"/>
        <v>599.03</v>
      </c>
      <c r="N74" s="176">
        <f t="shared" ca="1" si="25"/>
        <v>9.0498489224245873</v>
      </c>
      <c r="O74" s="177">
        <f t="shared" ca="1" si="26"/>
        <v>62.638954309466975</v>
      </c>
      <c r="P74" s="177">
        <f t="shared" ca="1" si="27"/>
        <v>527.3311967681085</v>
      </c>
      <c r="Q74" s="177">
        <f t="shared" ca="1" si="28"/>
        <v>0</v>
      </c>
      <c r="R74" s="178">
        <f t="shared" ca="1" si="29"/>
        <v>599.0200000000001</v>
      </c>
      <c r="W74" s="47"/>
      <c r="X74" s="47">
        <v>74</v>
      </c>
    </row>
    <row r="75" spans="1:24">
      <c r="A75" s="62" t="s">
        <v>117</v>
      </c>
      <c r="B75" s="171">
        <f t="shared" ca="1" si="18"/>
        <v>624.29999999999995</v>
      </c>
      <c r="C75" s="176">
        <f t="shared" ca="1" si="19"/>
        <v>9.0086580086580081</v>
      </c>
      <c r="D75" s="177">
        <f t="shared" ca="1" si="19"/>
        <v>62.348831991341989</v>
      </c>
      <c r="E75" s="177">
        <f t="shared" ca="1" si="19"/>
        <v>552.94250999999986</v>
      </c>
      <c r="F75" s="178">
        <f t="shared" ca="1" si="19"/>
        <v>0</v>
      </c>
      <c r="G75" s="179">
        <f t="shared" ca="1" si="16"/>
        <v>0</v>
      </c>
      <c r="H75" s="179">
        <f t="shared" ca="1" si="17"/>
        <v>599.02</v>
      </c>
      <c r="I75" s="180">
        <f t="shared" ca="1" si="20"/>
        <v>9.0500000000000007</v>
      </c>
      <c r="J75" s="177">
        <f t="shared" ca="1" si="21"/>
        <v>62.64</v>
      </c>
      <c r="K75" s="177">
        <f t="shared" ca="1" si="22"/>
        <v>527.34</v>
      </c>
      <c r="L75" s="177">
        <f t="shared" ca="1" si="23"/>
        <v>0</v>
      </c>
      <c r="M75" s="178">
        <f t="shared" ca="1" si="24"/>
        <v>599.03</v>
      </c>
      <c r="N75" s="176">
        <f t="shared" ca="1" si="25"/>
        <v>9.0498489224245873</v>
      </c>
      <c r="O75" s="177">
        <f t="shared" ca="1" si="26"/>
        <v>62.638954309466975</v>
      </c>
      <c r="P75" s="177">
        <f t="shared" ca="1" si="27"/>
        <v>527.3311967681085</v>
      </c>
      <c r="Q75" s="177">
        <f t="shared" ca="1" si="28"/>
        <v>0</v>
      </c>
      <c r="R75" s="178">
        <f t="shared" ca="1" si="29"/>
        <v>599.0200000000001</v>
      </c>
      <c r="W75" s="47"/>
      <c r="X75" s="47">
        <v>75</v>
      </c>
    </row>
    <row r="76" spans="1:24">
      <c r="A76" s="62" t="s">
        <v>118</v>
      </c>
      <c r="B76" s="171">
        <f t="shared" ca="1" si="18"/>
        <v>624.29999999999995</v>
      </c>
      <c r="C76" s="176">
        <f t="shared" ca="1" si="19"/>
        <v>9.0086580086580081</v>
      </c>
      <c r="D76" s="177">
        <f t="shared" ca="1" si="19"/>
        <v>62.348831991341989</v>
      </c>
      <c r="E76" s="177">
        <f t="shared" ca="1" si="19"/>
        <v>552.94250999999986</v>
      </c>
      <c r="F76" s="178">
        <f t="shared" ca="1" si="19"/>
        <v>0</v>
      </c>
      <c r="G76" s="179">
        <f t="shared" ca="1" si="16"/>
        <v>0</v>
      </c>
      <c r="H76" s="179">
        <f t="shared" ca="1" si="17"/>
        <v>599.02</v>
      </c>
      <c r="I76" s="180">
        <f t="shared" ca="1" si="20"/>
        <v>9.0500000000000007</v>
      </c>
      <c r="J76" s="177">
        <f t="shared" ca="1" si="21"/>
        <v>62.64</v>
      </c>
      <c r="K76" s="177">
        <f t="shared" ca="1" si="22"/>
        <v>527.34</v>
      </c>
      <c r="L76" s="177">
        <f t="shared" ca="1" si="23"/>
        <v>0</v>
      </c>
      <c r="M76" s="178">
        <f t="shared" ca="1" si="24"/>
        <v>599.03</v>
      </c>
      <c r="N76" s="176">
        <f t="shared" ca="1" si="25"/>
        <v>9.0498489224245873</v>
      </c>
      <c r="O76" s="177">
        <f t="shared" ca="1" si="26"/>
        <v>62.638954309466975</v>
      </c>
      <c r="P76" s="177">
        <f t="shared" ca="1" si="27"/>
        <v>527.3311967681085</v>
      </c>
      <c r="Q76" s="177">
        <f t="shared" ca="1" si="28"/>
        <v>0</v>
      </c>
      <c r="R76" s="178">
        <f t="shared" ca="1" si="29"/>
        <v>599.0200000000001</v>
      </c>
      <c r="W76" s="47"/>
      <c r="X76" s="47">
        <v>76</v>
      </c>
    </row>
    <row r="77" spans="1:24">
      <c r="A77" s="62" t="s">
        <v>119</v>
      </c>
      <c r="B77" s="171">
        <f t="shared" ca="1" si="18"/>
        <v>624.29999999999995</v>
      </c>
      <c r="C77" s="176">
        <f t="shared" ca="1" si="19"/>
        <v>9.0086580086580081</v>
      </c>
      <c r="D77" s="177">
        <f t="shared" ca="1" si="19"/>
        <v>62.348831991341989</v>
      </c>
      <c r="E77" s="177">
        <f t="shared" ca="1" si="19"/>
        <v>552.94250999999986</v>
      </c>
      <c r="F77" s="178">
        <f t="shared" ca="1" si="19"/>
        <v>0</v>
      </c>
      <c r="G77" s="179">
        <f t="shared" ca="1" si="16"/>
        <v>0</v>
      </c>
      <c r="H77" s="179">
        <f t="shared" ca="1" si="17"/>
        <v>599.02</v>
      </c>
      <c r="I77" s="180">
        <f t="shared" ca="1" si="20"/>
        <v>9.0500000000000007</v>
      </c>
      <c r="J77" s="177">
        <f t="shared" ca="1" si="21"/>
        <v>62.64</v>
      </c>
      <c r="K77" s="177">
        <f t="shared" ca="1" si="22"/>
        <v>527.34</v>
      </c>
      <c r="L77" s="177">
        <f t="shared" ca="1" si="23"/>
        <v>0</v>
      </c>
      <c r="M77" s="178">
        <f t="shared" ca="1" si="24"/>
        <v>599.03</v>
      </c>
      <c r="N77" s="176">
        <f t="shared" ca="1" si="25"/>
        <v>9.0498489224245873</v>
      </c>
      <c r="O77" s="177">
        <f t="shared" ca="1" si="26"/>
        <v>62.638954309466975</v>
      </c>
      <c r="P77" s="177">
        <f t="shared" ca="1" si="27"/>
        <v>527.3311967681085</v>
      </c>
      <c r="Q77" s="177">
        <f t="shared" ca="1" si="28"/>
        <v>0</v>
      </c>
      <c r="R77" s="178">
        <f t="shared" ca="1" si="29"/>
        <v>599.0200000000001</v>
      </c>
      <c r="W77" s="47"/>
      <c r="X77" s="47">
        <v>77</v>
      </c>
    </row>
    <row r="78" spans="1:24">
      <c r="A78" s="62" t="s">
        <v>120</v>
      </c>
      <c r="B78" s="171">
        <f t="shared" ca="1" si="18"/>
        <v>654.29999999999995</v>
      </c>
      <c r="C78" s="176">
        <f t="shared" ca="1" si="19"/>
        <v>9.4415584415584402</v>
      </c>
      <c r="D78" s="177">
        <f t="shared" ca="1" si="19"/>
        <v>65.344931558441559</v>
      </c>
      <c r="E78" s="177">
        <f t="shared" ca="1" si="19"/>
        <v>579.51351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628.59</v>
      </c>
      <c r="I78" s="180">
        <f t="shared" ca="1" si="20"/>
        <v>9.07</v>
      </c>
      <c r="J78" s="177">
        <f t="shared" ca="1" si="21"/>
        <v>62.77</v>
      </c>
      <c r="K78" s="177">
        <f t="shared" ca="1" si="22"/>
        <v>556.74</v>
      </c>
      <c r="L78" s="177">
        <f t="shared" ca="1" si="23"/>
        <v>0</v>
      </c>
      <c r="M78" s="178">
        <f t="shared" ca="1" si="24"/>
        <v>628.58000000000004</v>
      </c>
      <c r="N78" s="176">
        <f t="shared" ca="1" si="25"/>
        <v>9.0701442934869068</v>
      </c>
      <c r="O78" s="177">
        <f t="shared" ca="1" si="26"/>
        <v>62.770998600019091</v>
      </c>
      <c r="P78" s="177">
        <f t="shared" ca="1" si="27"/>
        <v>556.74885710649403</v>
      </c>
      <c r="Q78" s="177">
        <f t="shared" ca="1" si="28"/>
        <v>0</v>
      </c>
      <c r="R78" s="178">
        <f t="shared" ca="1" si="29"/>
        <v>628.59</v>
      </c>
      <c r="W78" s="47"/>
      <c r="X78" s="47">
        <v>78</v>
      </c>
    </row>
    <row r="79" spans="1:24">
      <c r="A79" s="62" t="s">
        <v>121</v>
      </c>
      <c r="B79" s="171">
        <f t="shared" ca="1" si="18"/>
        <v>654.29999999999995</v>
      </c>
      <c r="C79" s="176">
        <f t="shared" ca="1" si="19"/>
        <v>9.4415584415584402</v>
      </c>
      <c r="D79" s="177">
        <f t="shared" ca="1" si="19"/>
        <v>65.344931558441559</v>
      </c>
      <c r="E79" s="177">
        <f t="shared" ca="1" si="19"/>
        <v>579.51351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628.59</v>
      </c>
      <c r="I79" s="180">
        <f t="shared" ca="1" si="20"/>
        <v>9.07</v>
      </c>
      <c r="J79" s="177">
        <f t="shared" ca="1" si="21"/>
        <v>62.77</v>
      </c>
      <c r="K79" s="177">
        <f t="shared" ca="1" si="22"/>
        <v>556.74</v>
      </c>
      <c r="L79" s="177">
        <f t="shared" ca="1" si="23"/>
        <v>0</v>
      </c>
      <c r="M79" s="178">
        <f t="shared" ca="1" si="24"/>
        <v>628.58000000000004</v>
      </c>
      <c r="N79" s="176">
        <f t="shared" ca="1" si="25"/>
        <v>9.0701442934869068</v>
      </c>
      <c r="O79" s="177">
        <f t="shared" ca="1" si="26"/>
        <v>62.770998600019091</v>
      </c>
      <c r="P79" s="177">
        <f t="shared" ca="1" si="27"/>
        <v>556.74885710649403</v>
      </c>
      <c r="Q79" s="177">
        <f t="shared" ca="1" si="28"/>
        <v>0</v>
      </c>
      <c r="R79" s="178">
        <f t="shared" ca="1" si="29"/>
        <v>628.59</v>
      </c>
      <c r="W79" s="47"/>
      <c r="X79" s="47">
        <v>79</v>
      </c>
    </row>
    <row r="80" spans="1:24">
      <c r="A80" s="62" t="s">
        <v>122</v>
      </c>
      <c r="B80" s="171">
        <f t="shared" ca="1" si="18"/>
        <v>654.29999999999995</v>
      </c>
      <c r="C80" s="176">
        <f t="shared" ca="1" si="19"/>
        <v>9.4415584415584402</v>
      </c>
      <c r="D80" s="177">
        <f t="shared" ca="1" si="19"/>
        <v>65.344931558441559</v>
      </c>
      <c r="E80" s="177">
        <f t="shared" ca="1" si="19"/>
        <v>579.51351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628.59</v>
      </c>
      <c r="I80" s="180">
        <f t="shared" ca="1" si="20"/>
        <v>9.07</v>
      </c>
      <c r="J80" s="177">
        <f t="shared" ca="1" si="21"/>
        <v>62.77</v>
      </c>
      <c r="K80" s="177">
        <f t="shared" ca="1" si="22"/>
        <v>556.74</v>
      </c>
      <c r="L80" s="177">
        <f t="shared" ca="1" si="23"/>
        <v>0</v>
      </c>
      <c r="M80" s="178">
        <f t="shared" ca="1" si="24"/>
        <v>628.58000000000004</v>
      </c>
      <c r="N80" s="176">
        <f t="shared" ca="1" si="25"/>
        <v>9.0701442934869068</v>
      </c>
      <c r="O80" s="177">
        <f t="shared" ca="1" si="26"/>
        <v>62.770998600019091</v>
      </c>
      <c r="P80" s="177">
        <f t="shared" ca="1" si="27"/>
        <v>556.74885710649403</v>
      </c>
      <c r="Q80" s="177">
        <f t="shared" ca="1" si="28"/>
        <v>0</v>
      </c>
      <c r="R80" s="178">
        <f t="shared" ca="1" si="29"/>
        <v>628.59</v>
      </c>
      <c r="W80" s="47"/>
      <c r="X80" s="47">
        <v>80</v>
      </c>
    </row>
    <row r="81" spans="1:24">
      <c r="A81" s="62" t="s">
        <v>123</v>
      </c>
      <c r="B81" s="171">
        <f t="shared" ca="1" si="18"/>
        <v>549.78</v>
      </c>
      <c r="C81" s="176">
        <f t="shared" ca="1" si="19"/>
        <v>7.9333333333333336</v>
      </c>
      <c r="D81" s="177">
        <f t="shared" ca="1" si="19"/>
        <v>54.906520666666665</v>
      </c>
      <c r="E81" s="177">
        <f t="shared" ca="1" si="19"/>
        <v>486.94014599999997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528.16999999999996</v>
      </c>
      <c r="I81" s="180">
        <f t="shared" ca="1" si="20"/>
        <v>7.62</v>
      </c>
      <c r="J81" s="177">
        <f t="shared" ca="1" si="21"/>
        <v>52.75</v>
      </c>
      <c r="K81" s="177">
        <f t="shared" ca="1" si="22"/>
        <v>467.8</v>
      </c>
      <c r="L81" s="177">
        <f t="shared" ca="1" si="23"/>
        <v>0</v>
      </c>
      <c r="M81" s="178">
        <f t="shared" ca="1" si="24"/>
        <v>528.16999999999996</v>
      </c>
      <c r="N81" s="176">
        <f t="shared" ca="1" si="25"/>
        <v>7.62</v>
      </c>
      <c r="O81" s="177">
        <f t="shared" ca="1" si="26"/>
        <v>52.75</v>
      </c>
      <c r="P81" s="177">
        <f t="shared" ca="1" si="27"/>
        <v>467.8</v>
      </c>
      <c r="Q81" s="177">
        <f t="shared" ca="1" si="28"/>
        <v>0</v>
      </c>
      <c r="R81" s="178">
        <f t="shared" ca="1" si="29"/>
        <v>528.16999999999996</v>
      </c>
      <c r="W81" s="47"/>
      <c r="X81" s="47">
        <v>81</v>
      </c>
    </row>
    <row r="82" spans="1:24">
      <c r="A82" s="62" t="s">
        <v>124</v>
      </c>
      <c r="B82" s="171">
        <f t="shared" ca="1" si="18"/>
        <v>549.78</v>
      </c>
      <c r="C82" s="176">
        <f t="shared" ca="1" si="19"/>
        <v>7.9333333333333336</v>
      </c>
      <c r="D82" s="177">
        <f t="shared" ca="1" si="19"/>
        <v>54.906520666666665</v>
      </c>
      <c r="E82" s="177">
        <f t="shared" ca="1" si="19"/>
        <v>486.94014599999997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528.16999999999996</v>
      </c>
      <c r="I82" s="180">
        <f t="shared" ca="1" si="20"/>
        <v>7.62</v>
      </c>
      <c r="J82" s="177">
        <f t="shared" ca="1" si="21"/>
        <v>52.75</v>
      </c>
      <c r="K82" s="177">
        <f t="shared" ca="1" si="22"/>
        <v>467.8</v>
      </c>
      <c r="L82" s="177">
        <f t="shared" ca="1" si="23"/>
        <v>0</v>
      </c>
      <c r="M82" s="178">
        <f t="shared" ca="1" si="24"/>
        <v>528.16999999999996</v>
      </c>
      <c r="N82" s="176">
        <f t="shared" ca="1" si="25"/>
        <v>7.62</v>
      </c>
      <c r="O82" s="177">
        <f t="shared" ca="1" si="26"/>
        <v>52.75</v>
      </c>
      <c r="P82" s="177">
        <f t="shared" ca="1" si="27"/>
        <v>467.8</v>
      </c>
      <c r="Q82" s="177">
        <f t="shared" ca="1" si="28"/>
        <v>0</v>
      </c>
      <c r="R82" s="178">
        <f t="shared" ca="1" si="29"/>
        <v>528.16999999999996</v>
      </c>
      <c r="W82" s="47"/>
      <c r="X82" s="47">
        <v>82</v>
      </c>
    </row>
    <row r="83" spans="1:24">
      <c r="A83" s="62" t="s">
        <v>125</v>
      </c>
      <c r="B83" s="171">
        <f t="shared" ca="1" si="18"/>
        <v>549.78</v>
      </c>
      <c r="C83" s="176">
        <f t="shared" ca="1" si="19"/>
        <v>7.9333333333333336</v>
      </c>
      <c r="D83" s="177">
        <f t="shared" ca="1" si="19"/>
        <v>54.906520666666665</v>
      </c>
      <c r="E83" s="177">
        <f t="shared" ca="1" si="19"/>
        <v>486.94014599999997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528.16999999999996</v>
      </c>
      <c r="I83" s="180">
        <f t="shared" ca="1" si="20"/>
        <v>7.62</v>
      </c>
      <c r="J83" s="177">
        <f t="shared" ca="1" si="21"/>
        <v>52.75</v>
      </c>
      <c r="K83" s="177">
        <f t="shared" ca="1" si="22"/>
        <v>467.8</v>
      </c>
      <c r="L83" s="177">
        <f t="shared" ca="1" si="23"/>
        <v>0</v>
      </c>
      <c r="M83" s="178">
        <f t="shared" ca="1" si="24"/>
        <v>528.16999999999996</v>
      </c>
      <c r="N83" s="176">
        <f t="shared" ca="1" si="25"/>
        <v>7.62</v>
      </c>
      <c r="O83" s="177">
        <f t="shared" ca="1" si="26"/>
        <v>52.75</v>
      </c>
      <c r="P83" s="177">
        <f t="shared" ca="1" si="27"/>
        <v>467.8</v>
      </c>
      <c r="Q83" s="177">
        <f t="shared" ca="1" si="28"/>
        <v>0</v>
      </c>
      <c r="R83" s="178">
        <f t="shared" ca="1" si="29"/>
        <v>528.16999999999996</v>
      </c>
      <c r="W83" s="47"/>
      <c r="X83" s="47">
        <v>83</v>
      </c>
    </row>
    <row r="84" spans="1:24">
      <c r="A84" s="62" t="s">
        <v>126</v>
      </c>
      <c r="B84" s="171">
        <f t="shared" ca="1" si="18"/>
        <v>549.78</v>
      </c>
      <c r="C84" s="176">
        <f t="shared" ca="1" si="19"/>
        <v>7.9333333333333336</v>
      </c>
      <c r="D84" s="177">
        <f t="shared" ca="1" si="19"/>
        <v>54.906520666666665</v>
      </c>
      <c r="E84" s="177">
        <f t="shared" ca="1" si="19"/>
        <v>486.94014599999997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528.16999999999996</v>
      </c>
      <c r="I84" s="180">
        <f t="shared" ca="1" si="20"/>
        <v>7.62</v>
      </c>
      <c r="J84" s="177">
        <f t="shared" ca="1" si="21"/>
        <v>52.75</v>
      </c>
      <c r="K84" s="177">
        <f t="shared" ca="1" si="22"/>
        <v>467.8</v>
      </c>
      <c r="L84" s="177">
        <f t="shared" ca="1" si="23"/>
        <v>0</v>
      </c>
      <c r="M84" s="178">
        <f t="shared" ca="1" si="24"/>
        <v>528.16999999999996</v>
      </c>
      <c r="N84" s="176">
        <f t="shared" ca="1" si="25"/>
        <v>7.62</v>
      </c>
      <c r="O84" s="177">
        <f t="shared" ca="1" si="26"/>
        <v>52.75</v>
      </c>
      <c r="P84" s="177">
        <f t="shared" ca="1" si="27"/>
        <v>467.8</v>
      </c>
      <c r="Q84" s="177">
        <f t="shared" ca="1" si="28"/>
        <v>0</v>
      </c>
      <c r="R84" s="178">
        <f t="shared" ca="1" si="29"/>
        <v>528.16999999999996</v>
      </c>
      <c r="W84" s="47"/>
      <c r="X84" s="47">
        <v>84</v>
      </c>
    </row>
    <row r="85" spans="1:24">
      <c r="A85" s="62" t="s">
        <v>127</v>
      </c>
      <c r="B85" s="171">
        <f t="shared" ca="1" si="18"/>
        <v>654.29999999999995</v>
      </c>
      <c r="C85" s="176">
        <f t="shared" ca="1" si="19"/>
        <v>9.4415584415584402</v>
      </c>
      <c r="D85" s="177">
        <f t="shared" ca="1" si="19"/>
        <v>65.344931558441559</v>
      </c>
      <c r="E85" s="177">
        <f t="shared" ca="1" si="19"/>
        <v>579.51351</v>
      </c>
      <c r="F85" s="178">
        <f t="shared" ca="1" si="19"/>
        <v>0</v>
      </c>
      <c r="G85" s="179">
        <f t="shared" ca="1" si="16"/>
        <v>0</v>
      </c>
      <c r="H85" s="179">
        <f t="shared" ca="1" si="17"/>
        <v>628.59</v>
      </c>
      <c r="I85" s="180">
        <f t="shared" ca="1" si="20"/>
        <v>9.2200000000000006</v>
      </c>
      <c r="J85" s="177">
        <f t="shared" ca="1" si="21"/>
        <v>53.61</v>
      </c>
      <c r="K85" s="177">
        <f t="shared" ca="1" si="22"/>
        <v>565.77</v>
      </c>
      <c r="L85" s="177">
        <f t="shared" ca="1" si="23"/>
        <v>0</v>
      </c>
      <c r="M85" s="178">
        <f t="shared" ca="1" si="24"/>
        <v>628.6</v>
      </c>
      <c r="N85" s="176">
        <f t="shared" ca="1" si="25"/>
        <v>9.2198533248488719</v>
      </c>
      <c r="O85" s="177">
        <f t="shared" ca="1" si="26"/>
        <v>53.609147152402166</v>
      </c>
      <c r="P85" s="177">
        <f t="shared" ca="1" si="27"/>
        <v>565.76099952274899</v>
      </c>
      <c r="Q85" s="177">
        <f t="shared" ca="1" si="28"/>
        <v>0</v>
      </c>
      <c r="R85" s="178">
        <f t="shared" ca="1" si="29"/>
        <v>628.59</v>
      </c>
      <c r="W85" s="47"/>
      <c r="X85" s="47">
        <v>85</v>
      </c>
    </row>
    <row r="86" spans="1:24">
      <c r="A86" s="62" t="s">
        <v>128</v>
      </c>
      <c r="B86" s="171">
        <f t="shared" ca="1" si="18"/>
        <v>654.29999999999995</v>
      </c>
      <c r="C86" s="176">
        <f t="shared" ca="1" si="19"/>
        <v>9.4415584415584402</v>
      </c>
      <c r="D86" s="177">
        <f t="shared" ca="1" si="19"/>
        <v>65.344931558441559</v>
      </c>
      <c r="E86" s="177">
        <f t="shared" ca="1" si="19"/>
        <v>579.51351</v>
      </c>
      <c r="F86" s="178">
        <f t="shared" ca="1" si="19"/>
        <v>0</v>
      </c>
      <c r="G86" s="179">
        <f t="shared" ca="1" si="16"/>
        <v>0</v>
      </c>
      <c r="H86" s="179">
        <f t="shared" ca="1" si="17"/>
        <v>628.59</v>
      </c>
      <c r="I86" s="180">
        <f t="shared" ca="1" si="20"/>
        <v>9.44</v>
      </c>
      <c r="J86" s="177">
        <f t="shared" ca="1" si="21"/>
        <v>62.74</v>
      </c>
      <c r="K86" s="177">
        <f t="shared" ca="1" si="22"/>
        <v>556.41</v>
      </c>
      <c r="L86" s="177">
        <f t="shared" ca="1" si="23"/>
        <v>0</v>
      </c>
      <c r="M86" s="178">
        <f t="shared" ca="1" si="24"/>
        <v>628.58999999999992</v>
      </c>
      <c r="N86" s="176">
        <f t="shared" ca="1" si="25"/>
        <v>9.4400000000000013</v>
      </c>
      <c r="O86" s="177">
        <f t="shared" ca="1" si="26"/>
        <v>62.740000000000016</v>
      </c>
      <c r="P86" s="177">
        <f t="shared" ca="1" si="27"/>
        <v>556.41000000000008</v>
      </c>
      <c r="Q86" s="177">
        <f t="shared" ca="1" si="28"/>
        <v>0</v>
      </c>
      <c r="R86" s="178">
        <f t="shared" ca="1" si="29"/>
        <v>628.59000000000015</v>
      </c>
      <c r="W86" s="47"/>
      <c r="X86" s="47">
        <v>86</v>
      </c>
    </row>
    <row r="87" spans="1:24">
      <c r="A87" s="62" t="s">
        <v>129</v>
      </c>
      <c r="B87" s="171">
        <f t="shared" ca="1" si="18"/>
        <v>654.29999999999995</v>
      </c>
      <c r="C87" s="176">
        <f t="shared" ca="1" si="19"/>
        <v>9.4415584415584402</v>
      </c>
      <c r="D87" s="177">
        <f t="shared" ca="1" si="19"/>
        <v>65.344931558441559</v>
      </c>
      <c r="E87" s="177">
        <f t="shared" ca="1" si="19"/>
        <v>579.51351</v>
      </c>
      <c r="F87" s="178">
        <f t="shared" ca="1" si="19"/>
        <v>0</v>
      </c>
      <c r="G87" s="179">
        <f t="shared" ca="1" si="16"/>
        <v>0</v>
      </c>
      <c r="H87" s="179">
        <f t="shared" ca="1" si="17"/>
        <v>521.41</v>
      </c>
      <c r="I87" s="180">
        <f t="shared" ca="1" si="20"/>
        <v>7.31</v>
      </c>
      <c r="J87" s="177">
        <f t="shared" ca="1" si="21"/>
        <v>65.34</v>
      </c>
      <c r="K87" s="177">
        <f t="shared" ca="1" si="22"/>
        <v>448.75</v>
      </c>
      <c r="L87" s="177">
        <f t="shared" ca="1" si="23"/>
        <v>0</v>
      </c>
      <c r="M87" s="178">
        <f t="shared" ca="1" si="24"/>
        <v>521.4</v>
      </c>
      <c r="N87" s="176">
        <f t="shared" ca="1" si="25"/>
        <v>7.3101401994629835</v>
      </c>
      <c r="O87" s="177">
        <f t="shared" ca="1" si="26"/>
        <v>65.34125316455696</v>
      </c>
      <c r="P87" s="177">
        <f t="shared" ca="1" si="27"/>
        <v>448.75860663598007</v>
      </c>
      <c r="Q87" s="177">
        <f t="shared" ca="1" si="28"/>
        <v>0</v>
      </c>
      <c r="R87" s="178">
        <f t="shared" ca="1" si="29"/>
        <v>521.41</v>
      </c>
      <c r="W87" s="47"/>
      <c r="X87" s="47">
        <v>87</v>
      </c>
    </row>
    <row r="88" spans="1:24">
      <c r="A88" s="62" t="s">
        <v>130</v>
      </c>
      <c r="B88" s="171">
        <f t="shared" ca="1" si="18"/>
        <v>654.29999999999995</v>
      </c>
      <c r="C88" s="176">
        <f t="shared" ca="1" si="19"/>
        <v>9.4415584415584402</v>
      </c>
      <c r="D88" s="177">
        <f t="shared" ca="1" si="19"/>
        <v>65.344931558441559</v>
      </c>
      <c r="E88" s="177">
        <f t="shared" ca="1" si="19"/>
        <v>579.51351</v>
      </c>
      <c r="F88" s="178">
        <f t="shared" ca="1" si="19"/>
        <v>0</v>
      </c>
      <c r="G88" s="179">
        <f t="shared" ca="1" si="16"/>
        <v>0</v>
      </c>
      <c r="H88" s="179">
        <f t="shared" ca="1" si="17"/>
        <v>451.63</v>
      </c>
      <c r="I88" s="180">
        <f t="shared" ca="1" si="20"/>
        <v>4.8899999999999997</v>
      </c>
      <c r="J88" s="177">
        <f t="shared" ca="1" si="21"/>
        <v>61.41</v>
      </c>
      <c r="K88" s="177">
        <f t="shared" ca="1" si="22"/>
        <v>385.33</v>
      </c>
      <c r="L88" s="177">
        <f t="shared" ca="1" si="23"/>
        <v>0</v>
      </c>
      <c r="M88" s="178">
        <f t="shared" ca="1" si="24"/>
        <v>451.63</v>
      </c>
      <c r="N88" s="176">
        <f t="shared" ca="1" si="25"/>
        <v>4.8899999999999997</v>
      </c>
      <c r="O88" s="177">
        <f t="shared" ca="1" si="26"/>
        <v>61.41</v>
      </c>
      <c r="P88" s="177">
        <f t="shared" ca="1" si="27"/>
        <v>385.33</v>
      </c>
      <c r="Q88" s="177">
        <f t="shared" ca="1" si="28"/>
        <v>0</v>
      </c>
      <c r="R88" s="178">
        <f t="shared" ca="1" si="29"/>
        <v>451.63</v>
      </c>
      <c r="W88" s="47"/>
      <c r="X88" s="47">
        <v>88</v>
      </c>
    </row>
    <row r="89" spans="1:24">
      <c r="A89" s="62" t="s">
        <v>131</v>
      </c>
      <c r="B89" s="171">
        <f t="shared" ca="1" si="18"/>
        <v>654.29999999999995</v>
      </c>
      <c r="C89" s="176">
        <f t="shared" ca="1" si="19"/>
        <v>9.4415584415584402</v>
      </c>
      <c r="D89" s="177">
        <f t="shared" ca="1" si="19"/>
        <v>65.344931558441559</v>
      </c>
      <c r="E89" s="177">
        <f t="shared" ca="1" si="19"/>
        <v>579.51351</v>
      </c>
      <c r="F89" s="178">
        <f t="shared" ca="1" si="19"/>
        <v>0</v>
      </c>
      <c r="G89" s="179">
        <f t="shared" ca="1" si="16"/>
        <v>0</v>
      </c>
      <c r="H89" s="179">
        <f t="shared" ca="1" si="17"/>
        <v>451.63</v>
      </c>
      <c r="I89" s="180">
        <f t="shared" ca="1" si="20"/>
        <v>4.8899999999999997</v>
      </c>
      <c r="J89" s="177">
        <f t="shared" ca="1" si="21"/>
        <v>61.41</v>
      </c>
      <c r="K89" s="177">
        <f t="shared" ca="1" si="22"/>
        <v>385.33</v>
      </c>
      <c r="L89" s="177">
        <f t="shared" ca="1" si="23"/>
        <v>0</v>
      </c>
      <c r="M89" s="178">
        <f t="shared" ca="1" si="24"/>
        <v>451.63</v>
      </c>
      <c r="N89" s="176">
        <f t="shared" ca="1" si="25"/>
        <v>4.8899999999999997</v>
      </c>
      <c r="O89" s="177">
        <f t="shared" ca="1" si="26"/>
        <v>61.41</v>
      </c>
      <c r="P89" s="177">
        <f t="shared" ca="1" si="27"/>
        <v>385.33</v>
      </c>
      <c r="Q89" s="177">
        <f t="shared" ca="1" si="28"/>
        <v>0</v>
      </c>
      <c r="R89" s="178">
        <f t="shared" ca="1" si="29"/>
        <v>451.63</v>
      </c>
      <c r="W89" s="47"/>
      <c r="X89" s="47">
        <v>89</v>
      </c>
    </row>
    <row r="90" spans="1:24">
      <c r="A90" s="62" t="s">
        <v>132</v>
      </c>
      <c r="B90" s="171">
        <f t="shared" ca="1" si="18"/>
        <v>654.29999999999995</v>
      </c>
      <c r="C90" s="176">
        <f t="shared" ca="1" si="19"/>
        <v>9.4415584415584402</v>
      </c>
      <c r="D90" s="177">
        <f t="shared" ca="1" si="19"/>
        <v>65.344931558441559</v>
      </c>
      <c r="E90" s="177">
        <f t="shared" ca="1" si="19"/>
        <v>579.51351</v>
      </c>
      <c r="F90" s="178">
        <f t="shared" ca="1" si="19"/>
        <v>0</v>
      </c>
      <c r="G90" s="179">
        <f t="shared" ca="1" si="16"/>
        <v>0</v>
      </c>
      <c r="H90" s="179">
        <f t="shared" ca="1" si="17"/>
        <v>431.55</v>
      </c>
      <c r="I90" s="180">
        <f t="shared" ca="1" si="20"/>
        <v>4.67</v>
      </c>
      <c r="J90" s="177">
        <f t="shared" ca="1" si="21"/>
        <v>58.68</v>
      </c>
      <c r="K90" s="177">
        <f t="shared" ca="1" si="22"/>
        <v>368.2</v>
      </c>
      <c r="L90" s="177">
        <f t="shared" ca="1" si="23"/>
        <v>0</v>
      </c>
      <c r="M90" s="178">
        <f t="shared" ca="1" si="24"/>
        <v>431.55</v>
      </c>
      <c r="N90" s="176">
        <f t="shared" ca="1" si="25"/>
        <v>4.67</v>
      </c>
      <c r="O90" s="177">
        <f t="shared" ca="1" si="26"/>
        <v>58.68</v>
      </c>
      <c r="P90" s="177">
        <f t="shared" ca="1" si="27"/>
        <v>368.2</v>
      </c>
      <c r="Q90" s="177">
        <f t="shared" ca="1" si="28"/>
        <v>0</v>
      </c>
      <c r="R90" s="178">
        <f t="shared" ca="1" si="29"/>
        <v>431.55</v>
      </c>
      <c r="W90" s="47"/>
      <c r="X90" s="47">
        <v>90</v>
      </c>
    </row>
    <row r="91" spans="1:24">
      <c r="A91" s="62" t="s">
        <v>133</v>
      </c>
      <c r="B91" s="171">
        <f t="shared" ca="1" si="18"/>
        <v>654.29999999999995</v>
      </c>
      <c r="C91" s="176">
        <f t="shared" ca="1" si="19"/>
        <v>9.4415584415584402</v>
      </c>
      <c r="D91" s="177">
        <f t="shared" ca="1" si="19"/>
        <v>65.344931558441559</v>
      </c>
      <c r="E91" s="177">
        <f t="shared" ca="1" si="19"/>
        <v>579.51351</v>
      </c>
      <c r="F91" s="178">
        <f t="shared" ca="1" si="19"/>
        <v>0</v>
      </c>
      <c r="G91" s="179">
        <f t="shared" ca="1" si="16"/>
        <v>0</v>
      </c>
      <c r="H91" s="179">
        <f t="shared" ca="1" si="17"/>
        <v>345.73</v>
      </c>
      <c r="I91" s="180">
        <f t="shared" ca="1" si="20"/>
        <v>5</v>
      </c>
      <c r="J91" s="177">
        <f t="shared" ca="1" si="21"/>
        <v>32.72</v>
      </c>
      <c r="K91" s="177">
        <f t="shared" ca="1" si="22"/>
        <v>308</v>
      </c>
      <c r="L91" s="177">
        <f t="shared" ca="1" si="23"/>
        <v>0</v>
      </c>
      <c r="M91" s="178">
        <f t="shared" ca="1" si="24"/>
        <v>345.72</v>
      </c>
      <c r="N91" s="176">
        <f t="shared" ca="1" si="25"/>
        <v>5.0001446257086659</v>
      </c>
      <c r="O91" s="177">
        <f t="shared" ca="1" si="26"/>
        <v>32.720946430637511</v>
      </c>
      <c r="P91" s="177">
        <f t="shared" ca="1" si="27"/>
        <v>308.00890894365381</v>
      </c>
      <c r="Q91" s="177">
        <f t="shared" ca="1" si="28"/>
        <v>0</v>
      </c>
      <c r="R91" s="178">
        <f t="shared" ca="1" si="29"/>
        <v>345.72999999999996</v>
      </c>
      <c r="W91" s="47"/>
      <c r="X91" s="47">
        <v>91</v>
      </c>
    </row>
    <row r="92" spans="1:24">
      <c r="A92" s="62" t="s">
        <v>134</v>
      </c>
      <c r="B92" s="171">
        <f t="shared" ca="1" si="18"/>
        <v>654.29999999999995</v>
      </c>
      <c r="C92" s="176">
        <f t="shared" ca="1" si="19"/>
        <v>9.4415584415584402</v>
      </c>
      <c r="D92" s="177">
        <f t="shared" ca="1" si="19"/>
        <v>65.344931558441559</v>
      </c>
      <c r="E92" s="177">
        <f t="shared" ca="1" si="19"/>
        <v>579.51351</v>
      </c>
      <c r="F92" s="178">
        <f t="shared" ca="1" si="19"/>
        <v>0</v>
      </c>
      <c r="G92" s="179">
        <f t="shared" ca="1" si="16"/>
        <v>0</v>
      </c>
      <c r="H92" s="179">
        <f t="shared" ca="1" si="17"/>
        <v>345.73</v>
      </c>
      <c r="I92" s="180">
        <f t="shared" ca="1" si="20"/>
        <v>5</v>
      </c>
      <c r="J92" s="177">
        <f t="shared" ca="1" si="21"/>
        <v>32.72</v>
      </c>
      <c r="K92" s="177">
        <f t="shared" ca="1" si="22"/>
        <v>308</v>
      </c>
      <c r="L92" s="177">
        <f t="shared" ca="1" si="23"/>
        <v>0</v>
      </c>
      <c r="M92" s="178">
        <f t="shared" ca="1" si="24"/>
        <v>345.72</v>
      </c>
      <c r="N92" s="176">
        <f t="shared" ca="1" si="25"/>
        <v>5.0001446257086659</v>
      </c>
      <c r="O92" s="177">
        <f t="shared" ca="1" si="26"/>
        <v>32.720946430637511</v>
      </c>
      <c r="P92" s="177">
        <f t="shared" ca="1" si="27"/>
        <v>308.00890894365381</v>
      </c>
      <c r="Q92" s="177">
        <f t="shared" ca="1" si="28"/>
        <v>0</v>
      </c>
      <c r="R92" s="178">
        <f t="shared" ca="1" si="29"/>
        <v>345.72999999999996</v>
      </c>
      <c r="W92" s="47"/>
      <c r="X92" s="47">
        <v>92</v>
      </c>
    </row>
    <row r="93" spans="1:24">
      <c r="A93" s="62" t="s">
        <v>135</v>
      </c>
      <c r="B93" s="171">
        <f t="shared" ca="1" si="18"/>
        <v>654.29999999999995</v>
      </c>
      <c r="C93" s="176">
        <f t="shared" ca="1" si="19"/>
        <v>9.4415584415584402</v>
      </c>
      <c r="D93" s="177">
        <f t="shared" ca="1" si="19"/>
        <v>65.344931558441559</v>
      </c>
      <c r="E93" s="177">
        <f t="shared" ca="1" si="19"/>
        <v>579.51351</v>
      </c>
      <c r="F93" s="178">
        <f t="shared" ca="1" si="19"/>
        <v>0</v>
      </c>
      <c r="G93" s="179">
        <f t="shared" ca="1" si="16"/>
        <v>0</v>
      </c>
      <c r="H93" s="179">
        <f t="shared" ca="1" si="17"/>
        <v>345.73</v>
      </c>
      <c r="I93" s="180">
        <f t="shared" ca="1" si="20"/>
        <v>5</v>
      </c>
      <c r="J93" s="177">
        <f t="shared" ca="1" si="21"/>
        <v>32.72</v>
      </c>
      <c r="K93" s="177">
        <f t="shared" ca="1" si="22"/>
        <v>308</v>
      </c>
      <c r="L93" s="177">
        <f t="shared" ca="1" si="23"/>
        <v>0</v>
      </c>
      <c r="M93" s="178">
        <f t="shared" ca="1" si="24"/>
        <v>345.72</v>
      </c>
      <c r="N93" s="176">
        <f t="shared" ca="1" si="25"/>
        <v>5.0001446257086659</v>
      </c>
      <c r="O93" s="177">
        <f t="shared" ca="1" si="26"/>
        <v>32.720946430637511</v>
      </c>
      <c r="P93" s="177">
        <f t="shared" ca="1" si="27"/>
        <v>308.00890894365381</v>
      </c>
      <c r="Q93" s="177">
        <f t="shared" ca="1" si="28"/>
        <v>0</v>
      </c>
      <c r="R93" s="178">
        <f t="shared" ca="1" si="29"/>
        <v>345.72999999999996</v>
      </c>
      <c r="W93" s="47"/>
      <c r="X93" s="47">
        <v>93</v>
      </c>
    </row>
    <row r="94" spans="1:24">
      <c r="A94" s="62" t="s">
        <v>136</v>
      </c>
      <c r="B94" s="171">
        <f t="shared" ca="1" si="18"/>
        <v>654.29999999999995</v>
      </c>
      <c r="C94" s="176">
        <f t="shared" ca="1" si="19"/>
        <v>9.4415584415584402</v>
      </c>
      <c r="D94" s="177">
        <f t="shared" ca="1" si="19"/>
        <v>65.344931558441559</v>
      </c>
      <c r="E94" s="177">
        <f t="shared" ca="1" si="19"/>
        <v>579.51351</v>
      </c>
      <c r="F94" s="178">
        <f t="shared" ca="1" si="19"/>
        <v>0</v>
      </c>
      <c r="G94" s="179">
        <f t="shared" ca="1" si="16"/>
        <v>0</v>
      </c>
      <c r="H94" s="179">
        <f t="shared" ca="1" si="17"/>
        <v>345.73</v>
      </c>
      <c r="I94" s="180">
        <f t="shared" ca="1" si="20"/>
        <v>5</v>
      </c>
      <c r="J94" s="177">
        <f t="shared" ca="1" si="21"/>
        <v>32.72</v>
      </c>
      <c r="K94" s="177">
        <f t="shared" ca="1" si="22"/>
        <v>308</v>
      </c>
      <c r="L94" s="177">
        <f t="shared" ca="1" si="23"/>
        <v>0</v>
      </c>
      <c r="M94" s="178">
        <f t="shared" ca="1" si="24"/>
        <v>345.72</v>
      </c>
      <c r="N94" s="176">
        <f t="shared" ca="1" si="25"/>
        <v>5.0001446257086659</v>
      </c>
      <c r="O94" s="177">
        <f t="shared" ca="1" si="26"/>
        <v>32.720946430637511</v>
      </c>
      <c r="P94" s="177">
        <f t="shared" ca="1" si="27"/>
        <v>308.00890894365381</v>
      </c>
      <c r="Q94" s="177">
        <f t="shared" ca="1" si="28"/>
        <v>0</v>
      </c>
      <c r="R94" s="178">
        <f t="shared" ca="1" si="29"/>
        <v>345.72999999999996</v>
      </c>
      <c r="W94" s="47"/>
      <c r="X94" s="47">
        <v>94</v>
      </c>
    </row>
    <row r="95" spans="1:24">
      <c r="A95" s="62" t="s">
        <v>137</v>
      </c>
      <c r="B95" s="171">
        <f t="shared" ca="1" si="18"/>
        <v>654.29999999999995</v>
      </c>
      <c r="C95" s="176">
        <f t="shared" ca="1" si="19"/>
        <v>9.4415584415584402</v>
      </c>
      <c r="D95" s="177">
        <f t="shared" ca="1" si="19"/>
        <v>65.344931558441559</v>
      </c>
      <c r="E95" s="177">
        <f t="shared" ca="1" si="19"/>
        <v>579.51351</v>
      </c>
      <c r="F95" s="178">
        <f t="shared" ca="1" si="19"/>
        <v>0</v>
      </c>
      <c r="G95" s="179">
        <f t="shared" ca="1" si="16"/>
        <v>0</v>
      </c>
      <c r="H95" s="179">
        <f t="shared" ca="1" si="17"/>
        <v>345.73</v>
      </c>
      <c r="I95" s="180">
        <f t="shared" ca="1" si="20"/>
        <v>5</v>
      </c>
      <c r="J95" s="177">
        <f t="shared" ca="1" si="21"/>
        <v>32.72</v>
      </c>
      <c r="K95" s="177">
        <f t="shared" ca="1" si="22"/>
        <v>308</v>
      </c>
      <c r="L95" s="177">
        <f t="shared" ca="1" si="23"/>
        <v>0</v>
      </c>
      <c r="M95" s="178">
        <f t="shared" ca="1" si="24"/>
        <v>345.72</v>
      </c>
      <c r="N95" s="176">
        <f t="shared" ca="1" si="25"/>
        <v>5.0001446257086659</v>
      </c>
      <c r="O95" s="177">
        <f t="shared" ca="1" si="26"/>
        <v>32.720946430637511</v>
      </c>
      <c r="P95" s="177">
        <f t="shared" ca="1" si="27"/>
        <v>308.00890894365381</v>
      </c>
      <c r="Q95" s="177">
        <f t="shared" ca="1" si="28"/>
        <v>0</v>
      </c>
      <c r="R95" s="178">
        <f t="shared" ca="1" si="29"/>
        <v>345.72999999999996</v>
      </c>
      <c r="W95" s="47"/>
      <c r="X95" s="47">
        <v>95</v>
      </c>
    </row>
    <row r="96" spans="1:24">
      <c r="A96" s="62" t="s">
        <v>138</v>
      </c>
      <c r="B96" s="171">
        <f t="shared" ca="1" si="18"/>
        <v>654.29999999999995</v>
      </c>
      <c r="C96" s="176">
        <f t="shared" ca="1" si="19"/>
        <v>9.4415584415584402</v>
      </c>
      <c r="D96" s="177">
        <f t="shared" ca="1" si="19"/>
        <v>65.344931558441559</v>
      </c>
      <c r="E96" s="177">
        <f t="shared" ca="1" si="19"/>
        <v>579.51351</v>
      </c>
      <c r="F96" s="178">
        <f t="shared" ca="1" si="19"/>
        <v>0</v>
      </c>
      <c r="G96" s="179">
        <f t="shared" ca="1" si="16"/>
        <v>0</v>
      </c>
      <c r="H96" s="179">
        <f t="shared" ca="1" si="17"/>
        <v>345.73</v>
      </c>
      <c r="I96" s="180">
        <f t="shared" ca="1" si="20"/>
        <v>5</v>
      </c>
      <c r="J96" s="177">
        <f t="shared" ca="1" si="21"/>
        <v>32.72</v>
      </c>
      <c r="K96" s="177">
        <f t="shared" ca="1" si="22"/>
        <v>308</v>
      </c>
      <c r="L96" s="177">
        <f t="shared" ca="1" si="23"/>
        <v>0</v>
      </c>
      <c r="M96" s="178">
        <f t="shared" ca="1" si="24"/>
        <v>345.72</v>
      </c>
      <c r="N96" s="176">
        <f t="shared" ca="1" si="25"/>
        <v>5.0001446257086659</v>
      </c>
      <c r="O96" s="177">
        <f t="shared" ca="1" si="26"/>
        <v>32.720946430637511</v>
      </c>
      <c r="P96" s="177">
        <f t="shared" ca="1" si="27"/>
        <v>308.00890894365381</v>
      </c>
      <c r="Q96" s="177">
        <f t="shared" ca="1" si="28"/>
        <v>0</v>
      </c>
      <c r="R96" s="178">
        <f t="shared" ca="1" si="29"/>
        <v>345.72999999999996</v>
      </c>
      <c r="W96" s="47"/>
      <c r="X96" s="47">
        <v>96</v>
      </c>
    </row>
    <row r="97" spans="1:24">
      <c r="A97" s="62" t="s">
        <v>139</v>
      </c>
      <c r="B97" s="171">
        <f t="shared" ca="1" si="18"/>
        <v>654.29999999999995</v>
      </c>
      <c r="C97" s="176">
        <f t="shared" ca="1" si="19"/>
        <v>9.4415584415584402</v>
      </c>
      <c r="D97" s="177">
        <f t="shared" ca="1" si="19"/>
        <v>65.344931558441559</v>
      </c>
      <c r="E97" s="177">
        <f t="shared" ca="1" si="19"/>
        <v>579.51351</v>
      </c>
      <c r="F97" s="178">
        <f t="shared" ca="1" si="19"/>
        <v>0</v>
      </c>
      <c r="G97" s="179">
        <f t="shared" ca="1" si="16"/>
        <v>0</v>
      </c>
      <c r="H97" s="179">
        <f t="shared" ca="1" si="17"/>
        <v>345.73</v>
      </c>
      <c r="I97" s="180">
        <f t="shared" ca="1" si="20"/>
        <v>5</v>
      </c>
      <c r="J97" s="177">
        <f t="shared" ca="1" si="21"/>
        <v>32.72</v>
      </c>
      <c r="K97" s="177">
        <f t="shared" ca="1" si="22"/>
        <v>308</v>
      </c>
      <c r="L97" s="177">
        <f t="shared" ca="1" si="23"/>
        <v>0</v>
      </c>
      <c r="M97" s="178">
        <f t="shared" ca="1" si="24"/>
        <v>345.72</v>
      </c>
      <c r="N97" s="176">
        <f t="shared" ca="1" si="25"/>
        <v>5.0001446257086659</v>
      </c>
      <c r="O97" s="177">
        <f t="shared" ca="1" si="26"/>
        <v>32.720946430637511</v>
      </c>
      <c r="P97" s="177">
        <f t="shared" ca="1" si="27"/>
        <v>308.00890894365381</v>
      </c>
      <c r="Q97" s="177">
        <f t="shared" ca="1" si="28"/>
        <v>0</v>
      </c>
      <c r="R97" s="178">
        <f t="shared" ca="1" si="29"/>
        <v>345.72999999999996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654.29999999999995</v>
      </c>
      <c r="C98" s="181">
        <f t="shared" ca="1" si="19"/>
        <v>9.4415584415584402</v>
      </c>
      <c r="D98" s="182">
        <f t="shared" ca="1" si="19"/>
        <v>65.344931558441559</v>
      </c>
      <c r="E98" s="182">
        <f t="shared" ca="1" si="19"/>
        <v>579.51351</v>
      </c>
      <c r="F98" s="183">
        <f t="shared" ca="1" si="19"/>
        <v>0</v>
      </c>
      <c r="G98" s="184">
        <f t="shared" ca="1" si="16"/>
        <v>0</v>
      </c>
      <c r="H98" s="184">
        <f t="shared" ca="1" si="17"/>
        <v>345.73</v>
      </c>
      <c r="I98" s="185">
        <f t="shared" ca="1" si="20"/>
        <v>5</v>
      </c>
      <c r="J98" s="182">
        <f t="shared" ca="1" si="21"/>
        <v>32.72</v>
      </c>
      <c r="K98" s="182">
        <f t="shared" ca="1" si="22"/>
        <v>308</v>
      </c>
      <c r="L98" s="182">
        <f t="shared" ca="1" si="23"/>
        <v>0</v>
      </c>
      <c r="M98" s="183">
        <f t="shared" ca="1" si="24"/>
        <v>345.72</v>
      </c>
      <c r="N98" s="181">
        <f t="shared" ca="1" si="25"/>
        <v>5.0001446257086659</v>
      </c>
      <c r="O98" s="182">
        <f t="shared" ca="1" si="26"/>
        <v>32.720946430637511</v>
      </c>
      <c r="P98" s="182">
        <f t="shared" ca="1" si="27"/>
        <v>308.00890894365381</v>
      </c>
      <c r="Q98" s="182">
        <f t="shared" ca="1" si="28"/>
        <v>0</v>
      </c>
      <c r="R98" s="183">
        <f t="shared" ca="1" si="29"/>
        <v>345.72999999999996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15.07118000000002</v>
      </c>
      <c r="C99" s="57">
        <f t="shared" ref="C99:R99" ca="1" si="30">SUM(C3:C98)/4000</f>
        <v>0.21747734487734457</v>
      </c>
      <c r="D99" s="55">
        <f t="shared" ca="1" si="30"/>
        <v>1.5051585291226546</v>
      </c>
      <c r="E99" s="55">
        <f t="shared" ca="1" si="30"/>
        <v>13.348544125999993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10.175597500000002</v>
      </c>
      <c r="I99" s="168">
        <f t="shared" ca="1" si="30"/>
        <v>0.15749499999999991</v>
      </c>
      <c r="J99" s="55">
        <f t="shared" ca="1" si="30"/>
        <v>1.0639824999999994</v>
      </c>
      <c r="K99" s="55">
        <f t="shared" ca="1" si="30"/>
        <v>8.9540900000000008</v>
      </c>
      <c r="L99" s="55">
        <f t="shared" ca="1" si="30"/>
        <v>0</v>
      </c>
      <c r="M99" s="56">
        <f t="shared" ca="1" si="30"/>
        <v>10.175567499999996</v>
      </c>
      <c r="N99" s="57">
        <f t="shared" ca="1" si="30"/>
        <v>0.15749522902333787</v>
      </c>
      <c r="O99" s="55">
        <f t="shared" ca="1" si="30"/>
        <v>1.0639840871248725</v>
      </c>
      <c r="P99" s="55">
        <f t="shared" ca="1" si="30"/>
        <v>8.9541181838517829</v>
      </c>
      <c r="Q99" s="55">
        <f t="shared" ca="1" si="30"/>
        <v>0</v>
      </c>
      <c r="R99" s="56">
        <f t="shared" ca="1" si="30"/>
        <v>10.175597500000004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-3.0099420954883271E-3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-3.9932885906037718E-3</v>
      </c>
      <c r="R3" s="25">
        <f>BRPL_EOD!R3-BRPL_ISGS_exbus!R3</f>
        <v>0</v>
      </c>
      <c r="S3" s="25">
        <f>BRPL_EOD!S3-BRPL_ISGS_exbus!S3</f>
        <v>-4.231863442390349E-3</v>
      </c>
      <c r="T3" s="25">
        <f>BRPL_EOD!T3-BRPL_ISGS_exbus!T3</f>
        <v>0</v>
      </c>
      <c r="U3" s="25">
        <f>BRPL_EOD!U3-BRPL_ISGS_exbus!U3</f>
        <v>1.4831586826318244E-3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-3.0099420954883271E-3</v>
      </c>
      <c r="O4" s="25">
        <f>BRPL_EOD!O4-BRPL_ISGS_exbus!O4</f>
        <v>0</v>
      </c>
      <c r="P4" s="25">
        <f>BRPL_EOD!P4-BRPL_ISGS_exbus!P4</f>
        <v>-1.4050470487596556E-3</v>
      </c>
      <c r="Q4" s="25">
        <f>BRPL_EOD!Q4-BRPL_ISGS_exbus!Q4</f>
        <v>-3.9932885906037718E-3</v>
      </c>
      <c r="R4" s="25">
        <f>BRPL_EOD!R4-BRPL_ISGS_exbus!R4</f>
        <v>0</v>
      </c>
      <c r="S4" s="25">
        <f>BRPL_EOD!S4-BRPL_ISGS_exbus!S4</f>
        <v>-4.231863442390349E-3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-4.3438914027147391E-3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-3.0099420954883271E-3</v>
      </c>
      <c r="O5" s="25">
        <f>BRPL_EOD!O5-BRPL_ISGS_exbus!O5</f>
        <v>0</v>
      </c>
      <c r="P5" s="25">
        <f>BRPL_EOD!P5-BRPL_ISGS_exbus!P5</f>
        <v>-1.4050470487596556E-3</v>
      </c>
      <c r="Q5" s="25">
        <f>BRPL_EOD!Q5-BRPL_ISGS_exbus!Q5</f>
        <v>-3.9932885906037718E-3</v>
      </c>
      <c r="R5" s="25">
        <f>BRPL_EOD!R5-BRPL_ISGS_exbus!R5</f>
        <v>0</v>
      </c>
      <c r="S5" s="25">
        <f>BRPL_EOD!S5-BRPL_ISGS_exbus!S5</f>
        <v>-4.231863442390349E-3</v>
      </c>
      <c r="T5" s="25">
        <f>BRPL_EOD!T5-BRPL_ISGS_exbus!T5</f>
        <v>0</v>
      </c>
      <c r="U5" s="25">
        <f>BRPL_EOD!U5-BRPL_ISGS_exbus!U5</f>
        <v>-1.483033241001408E-3</v>
      </c>
      <c r="V5" s="25">
        <f>BRPL_EOD!V5-BRPL_ISGS_exbus!V5</f>
        <v>-4.3438914027147391E-3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-3.0099420954883271E-3</v>
      </c>
      <c r="O6" s="25">
        <f>BRPL_EOD!O6-BRPL_ISGS_exbus!O6</f>
        <v>0</v>
      </c>
      <c r="P6" s="25">
        <f>BRPL_EOD!P6-BRPL_ISGS_exbus!P6</f>
        <v>-1.4050470487596556E-3</v>
      </c>
      <c r="Q6" s="25">
        <f>BRPL_EOD!Q6-BRPL_ISGS_exbus!Q6</f>
        <v>-3.9932885906037718E-3</v>
      </c>
      <c r="R6" s="25">
        <f>BRPL_EOD!R6-BRPL_ISGS_exbus!R6</f>
        <v>0</v>
      </c>
      <c r="S6" s="25">
        <f>BRPL_EOD!S6-BRPL_ISGS_exbus!S6</f>
        <v>-4.231863442390349E-3</v>
      </c>
      <c r="T6" s="25">
        <f>BRPL_EOD!T6-BRPL_ISGS_exbus!T6</f>
        <v>0</v>
      </c>
      <c r="U6" s="25">
        <f>BRPL_EOD!U6-BRPL_ISGS_exbus!U6</f>
        <v>1.4832120686207872E-3</v>
      </c>
      <c r="V6" s="25">
        <f>BRPL_EOD!V6-BRPL_ISGS_exbus!V6</f>
        <v>-4.3438914027147391E-3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-3.0099420954883271E-3</v>
      </c>
      <c r="O7" s="25">
        <f>BRPL_EOD!O7-BRPL_ISGS_exbus!O7</f>
        <v>0</v>
      </c>
      <c r="P7" s="25">
        <f>BRPL_EOD!P7-BRPL_ISGS_exbus!P7</f>
        <v>-1.4050470487596556E-3</v>
      </c>
      <c r="Q7" s="25">
        <f>BRPL_EOD!Q7-BRPL_ISGS_exbus!Q7</f>
        <v>-3.9932885906037718E-3</v>
      </c>
      <c r="R7" s="25">
        <f>BRPL_EOD!R7-BRPL_ISGS_exbus!R7</f>
        <v>0</v>
      </c>
      <c r="S7" s="25">
        <f>BRPL_EOD!S7-BRPL_ISGS_exbus!S7</f>
        <v>-4.231863442390349E-3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-4.3438914027147391E-3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-3.0099420954883271E-3</v>
      </c>
      <c r="O8" s="25">
        <f>BRPL_EOD!O8-BRPL_ISGS_exbus!O8</f>
        <v>0</v>
      </c>
      <c r="P8" s="25">
        <f>BRPL_EOD!P8-BRPL_ISGS_exbus!P8</f>
        <v>-1.4050470487596556E-3</v>
      </c>
      <c r="Q8" s="25">
        <f>BRPL_EOD!Q8-BRPL_ISGS_exbus!Q8</f>
        <v>-3.9932885906037718E-3</v>
      </c>
      <c r="R8" s="25">
        <f>BRPL_EOD!R8-BRPL_ISGS_exbus!R8</f>
        <v>0</v>
      </c>
      <c r="S8" s="25">
        <f>BRPL_EOD!S8-BRPL_ISGS_exbus!S8</f>
        <v>-4.231863442390349E-3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-4.3438914027147391E-3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-3.0099420954883271E-3</v>
      </c>
      <c r="O9" s="25">
        <f>BRPL_EOD!O9-BRPL_ISGS_exbus!O9</f>
        <v>0</v>
      </c>
      <c r="P9" s="25">
        <f>BRPL_EOD!P9-BRPL_ISGS_exbus!P9</f>
        <v>-1.4050470487596556E-3</v>
      </c>
      <c r="Q9" s="25">
        <f>BRPL_EOD!Q9-BRPL_ISGS_exbus!Q9</f>
        <v>-3.9932885906037718E-3</v>
      </c>
      <c r="R9" s="25">
        <f>BRPL_EOD!R9-BRPL_ISGS_exbus!R9</f>
        <v>0</v>
      </c>
      <c r="S9" s="25">
        <f>BRPL_EOD!S9-BRPL_ISGS_exbus!S9</f>
        <v>-4.231863442390349E-3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-4.3438914027147391E-3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-3.0099420954883271E-3</v>
      </c>
      <c r="O10" s="25">
        <f>BRPL_EOD!O10-BRPL_ISGS_exbus!O10</f>
        <v>0</v>
      </c>
      <c r="P10" s="25">
        <f>BRPL_EOD!P10-BRPL_ISGS_exbus!P10</f>
        <v>-1.4050470487596556E-3</v>
      </c>
      <c r="Q10" s="25">
        <f>BRPL_EOD!Q10-BRPL_ISGS_exbus!Q10</f>
        <v>-3.9932885906037718E-3</v>
      </c>
      <c r="R10" s="25">
        <f>BRPL_EOD!R10-BRPL_ISGS_exbus!R10</f>
        <v>0</v>
      </c>
      <c r="S10" s="25">
        <f>BRPL_EOD!S10-BRPL_ISGS_exbus!S10</f>
        <v>-4.231863442390349E-3</v>
      </c>
      <c r="T10" s="25">
        <f>BRPL_EOD!T10-BRPL_ISGS_exbus!T10</f>
        <v>0</v>
      </c>
      <c r="U10" s="25">
        <f>BRPL_EOD!U10-BRPL_ISGS_exbus!U10</f>
        <v>1.4832591221889402E-3</v>
      </c>
      <c r="V10" s="25">
        <f>BRPL_EOD!V10-BRPL_ISGS_exbus!V10</f>
        <v>-4.3438914027147391E-3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-3.0099420954883271E-3</v>
      </c>
      <c r="O11" s="25">
        <f>BRPL_EOD!O11-BRPL_ISGS_exbus!O11</f>
        <v>0</v>
      </c>
      <c r="P11" s="25">
        <f>BRPL_EOD!P11-BRPL_ISGS_exbus!P11</f>
        <v>-1.4050470487596556E-3</v>
      </c>
      <c r="Q11" s="25">
        <f>BRPL_EOD!Q11-BRPL_ISGS_exbus!Q11</f>
        <v>-3.9932885906037718E-3</v>
      </c>
      <c r="R11" s="25">
        <f>BRPL_EOD!R11-BRPL_ISGS_exbus!R11</f>
        <v>0</v>
      </c>
      <c r="S11" s="25">
        <f>BRPL_EOD!S11-BRPL_ISGS_exbus!S11</f>
        <v>-4.231863442390349E-3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-4.3438914027147391E-3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-3.0099420954883271E-3</v>
      </c>
      <c r="O12" s="25">
        <f>BRPL_EOD!O12-BRPL_ISGS_exbus!O12</f>
        <v>0</v>
      </c>
      <c r="P12" s="25">
        <f>BRPL_EOD!P12-BRPL_ISGS_exbus!P12</f>
        <v>-1.4050470487596556E-3</v>
      </c>
      <c r="Q12" s="25">
        <f>BRPL_EOD!Q12-BRPL_ISGS_exbus!Q12</f>
        <v>-3.9932885906037718E-3</v>
      </c>
      <c r="R12" s="25">
        <f>BRPL_EOD!R12-BRPL_ISGS_exbus!R12</f>
        <v>0</v>
      </c>
      <c r="S12" s="25">
        <f>BRPL_EOD!S12-BRPL_ISGS_exbus!S12</f>
        <v>-4.231863442390349E-3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-4.3438914027147391E-3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-3.0099420954883271E-3</v>
      </c>
      <c r="O13" s="25">
        <f>BRPL_EOD!O13-BRPL_ISGS_exbus!O13</f>
        <v>0</v>
      </c>
      <c r="P13" s="25">
        <f>BRPL_EOD!P13-BRPL_ISGS_exbus!P13</f>
        <v>-1.4050470487596556E-3</v>
      </c>
      <c r="Q13" s="25">
        <f>BRPL_EOD!Q13-BRPL_ISGS_exbus!Q13</f>
        <v>-3.9932885906037718E-3</v>
      </c>
      <c r="R13" s="25">
        <f>BRPL_EOD!R13-BRPL_ISGS_exbus!R13</f>
        <v>0</v>
      </c>
      <c r="S13" s="25">
        <f>BRPL_EOD!S13-BRPL_ISGS_exbus!S13</f>
        <v>-4.231863442390349E-3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-4.3438914027147391E-3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-3.0099420954883271E-3</v>
      </c>
      <c r="O14" s="25">
        <f>BRPL_EOD!O14-BRPL_ISGS_exbus!O14</f>
        <v>0</v>
      </c>
      <c r="P14" s="25">
        <f>BRPL_EOD!P14-BRPL_ISGS_exbus!P14</f>
        <v>-1.4050470487596556E-3</v>
      </c>
      <c r="Q14" s="25">
        <f>BRPL_EOD!Q14-BRPL_ISGS_exbus!Q14</f>
        <v>-3.9932885906037718E-3</v>
      </c>
      <c r="R14" s="25">
        <f>BRPL_EOD!R14-BRPL_ISGS_exbus!R14</f>
        <v>0</v>
      </c>
      <c r="S14" s="25">
        <f>BRPL_EOD!S14-BRPL_ISGS_exbus!S14</f>
        <v>-4.231863442390349E-3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-4.3438914027147391E-3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-2.2926455077190155E-3</v>
      </c>
      <c r="Q15" s="25">
        <f>BRPL_EOD!Q15-BRPL_ISGS_exbus!Q15</f>
        <v>-3.9932885906037718E-3</v>
      </c>
      <c r="R15" s="25">
        <f>BRPL_EOD!R15-BRPL_ISGS_exbus!R15</f>
        <v>0</v>
      </c>
      <c r="S15" s="25">
        <f>BRPL_EOD!S15-BRPL_ISGS_exbus!S15</f>
        <v>-4.231863442390349E-3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-4.3438914027147391E-3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-2.2926455077190155E-3</v>
      </c>
      <c r="Q16" s="25">
        <f>BRPL_EOD!Q16-BRPL_ISGS_exbus!Q16</f>
        <v>-3.9932885906037718E-3</v>
      </c>
      <c r="R16" s="25">
        <f>BRPL_EOD!R16-BRPL_ISGS_exbus!R16</f>
        <v>0</v>
      </c>
      <c r="S16" s="25">
        <f>BRPL_EOD!S16-BRPL_ISGS_exbus!S16</f>
        <v>-4.231863442390349E-3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-4.3438914027147391E-3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-2.2926455077190155E-3</v>
      </c>
      <c r="Q17" s="25">
        <f>BRPL_EOD!Q17-BRPL_ISGS_exbus!Q17</f>
        <v>-3.9932885906037718E-3</v>
      </c>
      <c r="R17" s="25">
        <f>BRPL_EOD!R17-BRPL_ISGS_exbus!R17</f>
        <v>0</v>
      </c>
      <c r="S17" s="25">
        <f>BRPL_EOD!S17-BRPL_ISGS_exbus!S17</f>
        <v>-4.231863442390349E-3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-4.3438914027147391E-3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-2.2926455077190155E-3</v>
      </c>
      <c r="Q18" s="25">
        <f>BRPL_EOD!Q18-BRPL_ISGS_exbus!Q18</f>
        <v>-3.9932885906037718E-3</v>
      </c>
      <c r="R18" s="25">
        <f>BRPL_EOD!R18-BRPL_ISGS_exbus!R18</f>
        <v>0</v>
      </c>
      <c r="S18" s="25">
        <f>BRPL_EOD!S18-BRPL_ISGS_exbus!S18</f>
        <v>-4.231863442390349E-3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-4.3438914027147391E-3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-2.2926455077190155E-3</v>
      </c>
      <c r="Q19" s="25">
        <f>BRPL_EOD!Q19-BRPL_ISGS_exbus!Q19</f>
        <v>-3.9932885906037718E-3</v>
      </c>
      <c r="R19" s="25">
        <f>BRPL_EOD!R19-BRPL_ISGS_exbus!R19</f>
        <v>0</v>
      </c>
      <c r="S19" s="25">
        <f>BRPL_EOD!S19-BRPL_ISGS_exbus!S19</f>
        <v>-4.231863442390349E-3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-4.3438914027147391E-3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-2.2926455077190155E-3</v>
      </c>
      <c r="Q20" s="25">
        <f>BRPL_EOD!Q20-BRPL_ISGS_exbus!Q20</f>
        <v>-3.9932885906037718E-3</v>
      </c>
      <c r="R20" s="25">
        <f>BRPL_EOD!R20-BRPL_ISGS_exbus!R20</f>
        <v>0</v>
      </c>
      <c r="S20" s="25">
        <f>BRPL_EOD!S20-BRPL_ISGS_exbus!S20</f>
        <v>-4.231863442390349E-3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-4.3438914027147391E-3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-2.2926455077190155E-3</v>
      </c>
      <c r="Q21" s="25">
        <f>BRPL_EOD!Q21-BRPL_ISGS_exbus!Q21</f>
        <v>-3.9932885906037718E-3</v>
      </c>
      <c r="R21" s="25">
        <f>BRPL_EOD!R21-BRPL_ISGS_exbus!R21</f>
        <v>0</v>
      </c>
      <c r="S21" s="25">
        <f>BRPL_EOD!S21-BRPL_ISGS_exbus!S21</f>
        <v>-4.231863442390349E-3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-4.3438914027147391E-3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-2.2926455077190155E-3</v>
      </c>
      <c r="Q22" s="25">
        <f>BRPL_EOD!Q22-BRPL_ISGS_exbus!Q22</f>
        <v>-3.9932885906037718E-3</v>
      </c>
      <c r="R22" s="25">
        <f>BRPL_EOD!R22-BRPL_ISGS_exbus!R22</f>
        <v>0</v>
      </c>
      <c r="S22" s="25">
        <f>BRPL_EOD!S22-BRPL_ISGS_exbus!S22</f>
        <v>-4.231863442390349E-3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-4.3438914027147391E-3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-2.2926455077190155E-3</v>
      </c>
      <c r="Q23" s="25">
        <f>BRPL_EOD!Q23-BRPL_ISGS_exbus!Q23</f>
        <v>-4.0476190476188556E-3</v>
      </c>
      <c r="R23" s="25">
        <f>BRPL_EOD!R23-BRPL_ISGS_exbus!R23</f>
        <v>0</v>
      </c>
      <c r="S23" s="25">
        <f>BRPL_EOD!S23-BRPL_ISGS_exbus!S23</f>
        <v>-4.2785355348167187E-3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-4.3438914027147391E-3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-4.0476190476188556E-3</v>
      </c>
      <c r="R24" s="25">
        <f>BRPL_EOD!R24-BRPL_ISGS_exbus!R24</f>
        <v>0</v>
      </c>
      <c r="S24" s="25">
        <f>BRPL_EOD!S24-BRPL_ISGS_exbus!S24</f>
        <v>-4.2785355348167187E-3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-4.3438914027147391E-3</v>
      </c>
      <c r="W24" s="25">
        <f>BRPL_EOD!W24-BRPL_ISGS_exbus!W24</f>
        <v>-3.4739676840205291E-3</v>
      </c>
      <c r="X24" s="25">
        <f>BRPL_EOD!X24-BRPL_ISGS_exbus!X24</f>
        <v>-3.5924369747846185E-3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-4.0476190476188556E-3</v>
      </c>
      <c r="R25" s="25">
        <f>BRPL_EOD!R25-BRPL_ISGS_exbus!R25</f>
        <v>0</v>
      </c>
      <c r="S25" s="25">
        <f>BRPL_EOD!S25-BRPL_ISGS_exbus!S25</f>
        <v>-4.2785355348167187E-3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-4.3438914027147391E-3</v>
      </c>
      <c r="W25" s="25">
        <f>BRPL_EOD!W25-BRPL_ISGS_exbus!W25</f>
        <v>4.9443671766358221E-3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-5.5300127713922009E-3</v>
      </c>
      <c r="R26" s="25">
        <f>BRPL_EOD!R26-BRPL_ISGS_exbus!R26</f>
        <v>0</v>
      </c>
      <c r="S26" s="25">
        <f>BRPL_EOD!S26-BRPL_ISGS_exbus!S26</f>
        <v>5.8294086865497974E-3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4.9102209944766884E-3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4.9480369515002565E-3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4.3931357254276548E-3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4.9488243430140244E-3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4.9488243430140244E-3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7.7241608159397401E-3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8.7825233186080709E-3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-7.4600940418463324E-3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8.7825233186080709E-3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-1.4921892859831587E-2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8.7825233186080709E-3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-1.4921892859831587E-2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8.7825233186080709E-3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-1.4921892859831587E-2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8.7825233186080709E-3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-1.4921892859831587E-2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8.7825233186080709E-3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-1.4921892859831587E-2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8.7825233186080709E-3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-1.4921892859831587E-2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8.7825233186080709E-3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-1.4921892859831587E-2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8.7825233186080709E-3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-1.4921892859831587E-2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8.7825233186080709E-3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-1.4921892859831587E-2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8.7825233186080709E-3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-1.4921892859831587E-2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8.7825233186080709E-3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-7.5062508627752322E-3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8.7825233186080709E-3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-7.2183263206397896E-3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8.7825233186080709E-3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-7.9943414674517044E-3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8.7825233186080709E-3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9.8962315674526735E-3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4.9102209944766884E-3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4.9488243430140244E-3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4.9102209944766884E-3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-3.4445927903874463E-3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-3.2872928176796989E-3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-3.4445927903874463E-3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-3.2872928176796989E-3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-3.4445927903874463E-3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-3.2872928176796989E-3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-3.4445927903874463E-3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4.3952180028119514E-3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4.3952180028119514E-3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-4.3438914027147391E-3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4.3952180028119514E-3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-4.3438914027147391E-3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4.3952180028119514E-3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-4.3438914027147391E-3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4.3952180028119514E-3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-4.3438914027147391E-3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4.3952180028119514E-3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-4.3438914027147391E-3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4.3952180028119514E-3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-4.3438914027147391E-3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4.3952180028119514E-3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-4.3438914027147391E-3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4.3952180028119514E-3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-4.3438914027147391E-3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4.3952180028119514E-3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-4.3438914027147391E-3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4.3952180028119514E-3</v>
      </c>
      <c r="T63" s="25">
        <f>BRPL_EOD!T63-BRPL_ISGS_exbus!T63</f>
        <v>0</v>
      </c>
      <c r="U63" s="25">
        <f>BRPL_EOD!U63-BRPL_ISGS_exbus!U63</f>
        <v>-1.483235580089115E-3</v>
      </c>
      <c r="V63" s="25">
        <f>BRPL_EOD!V63-BRPL_ISGS_exbus!V63</f>
        <v>-4.3438914027147391E-3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4.3952180028119514E-3</v>
      </c>
      <c r="T64" s="25">
        <f>BRPL_EOD!T64-BRPL_ISGS_exbus!T64</f>
        <v>0</v>
      </c>
      <c r="U64" s="25">
        <f>BRPL_EOD!U64-BRPL_ISGS_exbus!U64</f>
        <v>-1.483235580089115E-3</v>
      </c>
      <c r="V64" s="25">
        <f>BRPL_EOD!V64-BRPL_ISGS_exbus!V64</f>
        <v>-4.3438914027147391E-3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-4.0133779264213132E-3</v>
      </c>
      <c r="R65" s="25">
        <f>BRPL_EOD!R65-BRPL_ISGS_exbus!R65</f>
        <v>0</v>
      </c>
      <c r="S65" s="25">
        <f>BRPL_EOD!S65-BRPL_ISGS_exbus!S65</f>
        <v>-4.3484320557487521E-3</v>
      </c>
      <c r="T65" s="25">
        <f>BRPL_EOD!T65-BRPL_ISGS_exbus!T65</f>
        <v>0</v>
      </c>
      <c r="U65" s="25">
        <f>BRPL_EOD!U65-BRPL_ISGS_exbus!U65</f>
        <v>-1.483235580089115E-3</v>
      </c>
      <c r="V65" s="25">
        <f>BRPL_EOD!V65-BRPL_ISGS_exbus!V65</f>
        <v>-4.3438914027147391E-3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-4.0133779264213132E-3</v>
      </c>
      <c r="R66" s="25">
        <f>BRPL_EOD!R66-BRPL_ISGS_exbus!R66</f>
        <v>0</v>
      </c>
      <c r="S66" s="25">
        <f>BRPL_EOD!S66-BRPL_ISGS_exbus!S66</f>
        <v>-4.3484320557487521E-3</v>
      </c>
      <c r="T66" s="25">
        <f>BRPL_EOD!T66-BRPL_ISGS_exbus!T66</f>
        <v>0</v>
      </c>
      <c r="U66" s="25">
        <f>BRPL_EOD!U66-BRPL_ISGS_exbus!U66</f>
        <v>-1.483235580089115E-3</v>
      </c>
      <c r="V66" s="25">
        <f>BRPL_EOD!V66-BRPL_ISGS_exbus!V66</f>
        <v>-4.3438914027147391E-3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7.3654235803246593E-3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-4.0133779264213132E-3</v>
      </c>
      <c r="R67" s="25">
        <f>BRPL_EOD!R67-BRPL_ISGS_exbus!R67</f>
        <v>0</v>
      </c>
      <c r="S67" s="25">
        <f>BRPL_EOD!S67-BRPL_ISGS_exbus!S67</f>
        <v>-4.3484320557487521E-3</v>
      </c>
      <c r="T67" s="25">
        <f>BRPL_EOD!T67-BRPL_ISGS_exbus!T67</f>
        <v>0</v>
      </c>
      <c r="U67" s="25">
        <f>BRPL_EOD!U67-BRPL_ISGS_exbus!U67</f>
        <v>1.4831474333689698E-3</v>
      </c>
      <c r="V67" s="25">
        <f>BRPL_EOD!V67-BRPL_ISGS_exbus!V67</f>
        <v>0</v>
      </c>
      <c r="W67" s="25">
        <f>BRPL_EOD!W67-BRPL_ISGS_exbus!W67</f>
        <v>5.0968921389404898E-3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-7.8981380065670237E-3</v>
      </c>
      <c r="L68" s="25">
        <f>BRPL_EOD!L68-BRPL_ISGS_exbus!L68</f>
        <v>-2.3914992353546438E-4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5.0935251798560621E-3</v>
      </c>
      <c r="R68" s="25">
        <f>BRPL_EOD!R68-BRPL_ISGS_exbus!R68</f>
        <v>5.2049967969232114E-3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-5.0987224157967859E-3</v>
      </c>
      <c r="W68" s="25">
        <f>BRPL_EOD!W68-BRPL_ISGS_exbus!W68</f>
        <v>5.0967741935483701E-3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8.9450000000006469E-3</v>
      </c>
      <c r="S69" s="25">
        <f>BRPL_EOD!S69-BRPL_ISGS_exbus!S69</f>
        <v>-4.3917274939175854E-3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4.3929471032750911E-3</v>
      </c>
      <c r="W69" s="25">
        <f>BRPL_EOD!W69-BRPL_ISGS_exbus!W69</f>
        <v>4.3922053819969165E-3</v>
      </c>
      <c r="X69" s="25">
        <f>BRPL_EOD!X69-BRPL_ISGS_exbus!X69</f>
        <v>4.3918017828303846E-3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8.7825233186080709E-3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8.7825233186080709E-3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-1.4920267097579654E-2</v>
      </c>
      <c r="L72" s="25">
        <f>BRPL_EOD!L72-BRPL_ISGS_exbus!L72</f>
        <v>1.5107913668899187E-4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8.7825233186080709E-3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-1.4920267097579654E-2</v>
      </c>
      <c r="L73" s="25">
        <f>BRPL_EOD!L73-BRPL_ISGS_exbus!L73</f>
        <v>1.5107757541343858E-4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8.7825233186080709E-3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-1.4920267097579654E-2</v>
      </c>
      <c r="L74" s="25">
        <f>BRPL_EOD!L74-BRPL_ISGS_exbus!L74</f>
        <v>1.5107757541343858E-4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8.7825233186080709E-3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-1.4920267097579654E-2</v>
      </c>
      <c r="L75" s="25">
        <f>BRPL_EOD!L75-BRPL_ISGS_exbus!L75</f>
        <v>1.5107757541343858E-4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8.7825233186080709E-3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-1.4920267097579654E-2</v>
      </c>
      <c r="L76" s="25">
        <f>BRPL_EOD!L76-BRPL_ISGS_exbus!L76</f>
        <v>1.5107757541343858E-4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8.7825233186080709E-3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-1.4920267097579654E-2</v>
      </c>
      <c r="L77" s="25">
        <f>BRPL_EOD!L77-BRPL_ISGS_exbus!L77</f>
        <v>1.5107757541343858E-4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8.7825233186080709E-3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-1.4920267097579654E-2</v>
      </c>
      <c r="L78" s="25">
        <f>BRPL_EOD!L78-BRPL_ISGS_exbus!L78</f>
        <v>-1.4429348690647714E-4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8.7825233186080709E-3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-1.4920267097579654E-2</v>
      </c>
      <c r="L79" s="25">
        <f>BRPL_EOD!L79-BRPL_ISGS_exbus!L79</f>
        <v>-1.4429348690647714E-4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8.7825233186080709E-3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-1.4920267097579654E-2</v>
      </c>
      <c r="L80" s="25">
        <f>BRPL_EOD!L80-BRPL_ISGS_exbus!L80</f>
        <v>-1.4429348690647714E-4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8.7825233186080709E-3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-1.4920267097579654E-2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8.7825233186080709E-3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-1.4920267097579654E-2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8.7825233186080709E-3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-7.42483963210816E-3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8.7825233186080709E-3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8.7825233186080709E-3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1.4667515112876117E-4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8.7825233186080709E-3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8.7825233186080709E-3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-1.4019946298393648E-4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6.0244648318050764E-3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-7.1768943066672364E-3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6.0244648318050764E-3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3.0691823899369197E-3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4.4131214761655713E-3</v>
      </c>
      <c r="W89" s="25">
        <f>BRPL_EOD!W89-BRPL_ISGS_exbus!W89</f>
        <v>0</v>
      </c>
      <c r="X89" s="25">
        <f>BRPL_EOD!X89-BRPL_ISGS_exbus!X89</f>
        <v>-4.4454583742776776E-3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3.0691823899369197E-3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4.4131214761655713E-3</v>
      </c>
      <c r="W90" s="25">
        <f>BRPL_EOD!W90-BRPL_ISGS_exbus!W90</f>
        <v>0</v>
      </c>
      <c r="X90" s="25">
        <f>BRPL_EOD!X90-BRPL_ISGS_exbus!X90</f>
        <v>-4.4454583742776776E-3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-6.822515070780355E-3</v>
      </c>
      <c r="L91" s="25">
        <f>BRPL_EOD!L91-BRPL_ISGS_exbus!L91</f>
        <v>-1.4462570866591307E-4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-4.3484320557487521E-3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5.0711439954476134E-3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-6.822515070780355E-3</v>
      </c>
      <c r="L92" s="25">
        <f>BRPL_EOD!L92-BRPL_ISGS_exbus!L92</f>
        <v>-1.4462570866591307E-4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-4.0133779264213132E-3</v>
      </c>
      <c r="R92" s="25">
        <f>BRPL_EOD!R92-BRPL_ISGS_exbus!R92</f>
        <v>0</v>
      </c>
      <c r="S92" s="25">
        <f>BRPL_EOD!S92-BRPL_ISGS_exbus!S92</f>
        <v>-4.3484320557487521E-3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5.0725478816033842E-3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-6.822515070780355E-3</v>
      </c>
      <c r="L93" s="25">
        <f>BRPL_EOD!L93-BRPL_ISGS_exbus!L93</f>
        <v>-1.4462570866591307E-4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-4.0133779264213132E-3</v>
      </c>
      <c r="R93" s="25">
        <f>BRPL_EOD!R93-BRPL_ISGS_exbus!R93</f>
        <v>0</v>
      </c>
      <c r="S93" s="25">
        <f>BRPL_EOD!S93-BRPL_ISGS_exbus!S93</f>
        <v>-4.3484320557487521E-3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5.0725478816033842E-3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-6.822515070780355E-3</v>
      </c>
      <c r="L94" s="25">
        <f>BRPL_EOD!L94-BRPL_ISGS_exbus!L94</f>
        <v>-1.4462570866591307E-4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-4.0133779264213132E-3</v>
      </c>
      <c r="R94" s="25">
        <f>BRPL_EOD!R94-BRPL_ISGS_exbus!R94</f>
        <v>0</v>
      </c>
      <c r="S94" s="25">
        <f>BRPL_EOD!S94-BRPL_ISGS_exbus!S94</f>
        <v>-4.3484320557487521E-3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5.0725478816033842E-3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-6.822515070780355E-3</v>
      </c>
      <c r="L95" s="25">
        <f>BRPL_EOD!L95-BRPL_ISGS_exbus!L95</f>
        <v>-1.4462570866591307E-4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-4.0133779264213132E-3</v>
      </c>
      <c r="R95" s="25">
        <f>BRPL_EOD!R95-BRPL_ISGS_exbus!R95</f>
        <v>0</v>
      </c>
      <c r="S95" s="25">
        <f>BRPL_EOD!S95-BRPL_ISGS_exbus!S95</f>
        <v>-4.3484320557487521E-3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5.0725478816033842E-3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-6.822515070780355E-3</v>
      </c>
      <c r="L96" s="25">
        <f>BRPL_EOD!L96-BRPL_ISGS_exbus!L96</f>
        <v>-1.4462570866591307E-4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-4.0133779264213132E-3</v>
      </c>
      <c r="R96" s="25">
        <f>BRPL_EOD!R96-BRPL_ISGS_exbus!R96</f>
        <v>0</v>
      </c>
      <c r="S96" s="25">
        <f>BRPL_EOD!S96-BRPL_ISGS_exbus!S96</f>
        <v>-4.3484320557487521E-3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5.0725478816033842E-3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-6.822515070780355E-3</v>
      </c>
      <c r="L97" s="25">
        <f>BRPL_EOD!L97-BRPL_ISGS_exbus!L97</f>
        <v>-1.4462570866591307E-4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-4.0133779264213132E-3</v>
      </c>
      <c r="R97" s="25">
        <f>BRPL_EOD!R97-BRPL_ISGS_exbus!R97</f>
        <v>0</v>
      </c>
      <c r="S97" s="25">
        <f>BRPL_EOD!S97-BRPL_ISGS_exbus!S97</f>
        <v>-4.3484320557487521E-3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-5.7856191744338759E-3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-6.822515070780355E-3</v>
      </c>
      <c r="L98" s="25">
        <f>BRPL_EOD!L98-BRPL_ISGS_exbus!L98</f>
        <v>-1.4462570866591307E-4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-4.0133779264213132E-3</v>
      </c>
      <c r="R98" s="25">
        <f>BRPL_EOD!R98-BRPL_ISGS_exbus!R98</f>
        <v>0</v>
      </c>
      <c r="S98" s="25">
        <f>BRPL_EOD!S98-BRPL_ISGS_exbus!S98</f>
        <v>-4.3484320557487521E-3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-5.7856191744338759E-3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-1.0137782187413791E-4</v>
      </c>
      <c r="L99" s="25">
        <f>BRPL_EOD!L99-BRPL_ISGS_exbus!L99</f>
        <v>-2.2902333796093188E-7</v>
      </c>
      <c r="M99" s="25">
        <f>BRPL_EOD!M99-BRPL_ISGS_exbus!M99</f>
        <v>0</v>
      </c>
      <c r="N99" s="25">
        <f>BRPL_EOD!N99-BRPL_ISGS_exbus!N99</f>
        <v>-9.0298262864774159E-6</v>
      </c>
      <c r="O99" s="25">
        <f>BRPL_EOD!O99-BRPL_ISGS_exbus!O99</f>
        <v>0</v>
      </c>
      <c r="P99" s="25">
        <f>BRPL_EOD!P99-BRPL_ISGS_exbus!P99</f>
        <v>-9.0223317763538091E-6</v>
      </c>
      <c r="Q99" s="25">
        <f>BRPL_EOD!Q99-BRPL_ISGS_exbus!Q99</f>
        <v>-3.4075602371022584E-5</v>
      </c>
      <c r="R99" s="25">
        <f>BRPL_EOD!R99-BRPL_ISGS_exbus!R99</f>
        <v>8.4232603551115393E-5</v>
      </c>
      <c r="S99" s="25">
        <f>BRPL_EOD!S99-BRPL_ISGS_exbus!S99</f>
        <v>-2.2781332709720381E-5</v>
      </c>
      <c r="T99" s="25">
        <f>BRPL_EOD!T99-BRPL_ISGS_exbus!T99</f>
        <v>0</v>
      </c>
      <c r="U99" s="25">
        <f>BRPL_EOD!U99-BRPL_ISGS_exbus!U99</f>
        <v>-3.707995634982808E-7</v>
      </c>
      <c r="V99" s="25">
        <f>BRPL_EOD!V99-BRPL_ISGS_exbus!V99</f>
        <v>-3.1263271600107112E-5</v>
      </c>
      <c r="W99" s="25">
        <f>BRPL_EOD!W99-BRPL_ISGS_exbus!W99</f>
        <v>5.3504246888547158E-6</v>
      </c>
      <c r="X99" s="25">
        <f>BRPL_EOD!X99-BRPL_ISGS_exbus!X99</f>
        <v>-2.0228879848982473E-6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16.2</v>
      </c>
      <c r="C3" s="194">
        <f>PPCL_NG!P3+PPCL_Spot!P3+GT_NG!P3+GT_Spot!P3+Bawana_NG!P3+Bawana_RLNG!P3+Bawana_Spot!P3</f>
        <v>16.212600466683952</v>
      </c>
      <c r="D3" s="195">
        <f t="shared" ref="D3:D66" si="0">B3-C3</f>
        <v>-1.260046668395276E-2</v>
      </c>
      <c r="E3" s="194">
        <f>PPCL_NG!J3+PPCL_Spot!J3+GT_NG!J3+GT_Spot!J3+Bawana_NG!J3+Bawana_RLNG!J3+Bawana_Spot!J3</f>
        <v>8.8699999999999992</v>
      </c>
      <c r="F3" s="194">
        <f>PPCL_NG!Q3+PPCL_Spot!Q3+GT_NG!Q3+GT_Spot!Q3+Bawana_NG!Q3+Bawana_RLNG!Q3+Bawana_Spot!Q3</f>
        <v>8.8768991444127554</v>
      </c>
      <c r="G3" s="195">
        <f t="shared" ref="G3:G66" si="1">E3-F3</f>
        <v>-6.8991444127561863E-3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1.93</v>
      </c>
      <c r="L3" s="194">
        <f>PPCL_NG!S3+PPCL_Spot!S3+GT_NG!S3+GT_Spot!S3+Bawana_NG!S3+Bawana_RLNG!S3+Bawana_Spot!S3</f>
        <v>1.931501166709878</v>
      </c>
      <c r="M3" s="195">
        <f t="shared" ref="M3:M66" si="3">K3-L3</f>
        <v>-1.501166709878099E-3</v>
      </c>
      <c r="N3" s="194">
        <f>PPCL_NG!M3+PPCL_Spot!M3+GT_NG!M3+GT_Spot!M3+Bawana_NG!M3+Bawana_RLNG!M3+Bawana_Spot!M3</f>
        <v>11.57</v>
      </c>
      <c r="O3" s="194">
        <f>PPCL_NG!T3+PPCL_Spot!T3+GT_NG!T3+GT_Spot!T3+Bawana_NG!T3+Bawana_RLNG!T3+Bawana_Spot!T3</f>
        <v>11.578999222193415</v>
      </c>
      <c r="P3" s="195">
        <f t="shared" ref="P3:P66" si="4">N3-O3</f>
        <v>-8.9992221934149796E-3</v>
      </c>
      <c r="Q3" s="195">
        <f>D3+G3+J3+M3+P3</f>
        <v>-3.0000000000002025E-2</v>
      </c>
    </row>
    <row r="4" spans="1:17">
      <c r="A4" s="34" t="s">
        <v>46</v>
      </c>
      <c r="B4" s="194">
        <f>PPCL_NG!I4+PPCL_Spot!I4+GT_NG!I4+GT_Spot!I4+Bawana_NG!I4+Bawana_RLNG!I4+Bawana_Spot!I4</f>
        <v>16.2</v>
      </c>
      <c r="C4" s="194">
        <f>PPCL_NG!P4+PPCL_Spot!P4+GT_NG!P4+GT_Spot!P4+Bawana_NG!P4+Bawana_RLNG!P4+Bawana_Spot!P4</f>
        <v>16.212600466683952</v>
      </c>
      <c r="D4" s="195">
        <f t="shared" si="0"/>
        <v>-1.260046668395276E-2</v>
      </c>
      <c r="E4" s="194">
        <f>PPCL_NG!J4+PPCL_Spot!J4+GT_NG!J4+GT_Spot!J4+Bawana_NG!J4+Bawana_RLNG!J4+Bawana_Spot!J4</f>
        <v>8.8699999999999992</v>
      </c>
      <c r="F4" s="194">
        <f>PPCL_NG!Q4+PPCL_Spot!Q4+GT_NG!Q4+GT_Spot!Q4+Bawana_NG!Q4+Bawana_RLNG!Q4+Bawana_Spot!Q4</f>
        <v>8.8768991444127554</v>
      </c>
      <c r="G4" s="195">
        <f t="shared" si="1"/>
        <v>-6.8991444127561863E-3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1.93</v>
      </c>
      <c r="L4" s="194">
        <f>PPCL_NG!S4+PPCL_Spot!S4+GT_NG!S4+GT_Spot!S4+Bawana_NG!S4+Bawana_RLNG!S4+Bawana_Spot!S4</f>
        <v>1.931501166709878</v>
      </c>
      <c r="M4" s="195">
        <f t="shared" si="3"/>
        <v>-1.501166709878099E-3</v>
      </c>
      <c r="N4" s="194">
        <f>PPCL_NG!M4+PPCL_Spot!M4+GT_NG!M4+GT_Spot!M4+Bawana_NG!M4+Bawana_RLNG!M4+Bawana_Spot!M4</f>
        <v>11.57</v>
      </c>
      <c r="O4" s="194">
        <f>PPCL_NG!T4+PPCL_Spot!T4+GT_NG!T4+GT_Spot!T4+Bawana_NG!T4+Bawana_RLNG!T4+Bawana_Spot!T4</f>
        <v>11.578999222193415</v>
      </c>
      <c r="P4" s="195">
        <f t="shared" si="4"/>
        <v>-8.9992221934149796E-3</v>
      </c>
      <c r="Q4" s="195">
        <f t="shared" ref="Q4:Q67" si="5">D4+G4+J4+M4+P4</f>
        <v>-3.0000000000002025E-2</v>
      </c>
    </row>
    <row r="5" spans="1:17">
      <c r="A5" s="34" t="s">
        <v>47</v>
      </c>
      <c r="B5" s="194">
        <f>PPCL_NG!I5+PPCL_Spot!I5+GT_NG!I5+GT_Spot!I5+Bawana_NG!I5+Bawana_RLNG!I5+Bawana_Spot!I5</f>
        <v>16.2</v>
      </c>
      <c r="C5" s="194">
        <f>PPCL_NG!P5+PPCL_Spot!P5+GT_NG!P5+GT_Spot!P5+Bawana_NG!P5+Bawana_RLNG!P5+Bawana_Spot!P5</f>
        <v>16.212600466683952</v>
      </c>
      <c r="D5" s="195">
        <f t="shared" si="0"/>
        <v>-1.260046668395276E-2</v>
      </c>
      <c r="E5" s="194">
        <f>PPCL_NG!J5+PPCL_Spot!J5+GT_NG!J5+GT_Spot!J5+Bawana_NG!J5+Bawana_RLNG!J5+Bawana_Spot!J5</f>
        <v>8.8699999999999992</v>
      </c>
      <c r="F5" s="194">
        <f>PPCL_NG!Q5+PPCL_Spot!Q5+GT_NG!Q5+GT_Spot!Q5+Bawana_NG!Q5+Bawana_RLNG!Q5+Bawana_Spot!Q5</f>
        <v>8.8768991444127554</v>
      </c>
      <c r="G5" s="195">
        <f t="shared" si="1"/>
        <v>-6.8991444127561863E-3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1.93</v>
      </c>
      <c r="L5" s="194">
        <f>PPCL_NG!S5+PPCL_Spot!S5+GT_NG!S5+GT_Spot!S5+Bawana_NG!S5+Bawana_RLNG!S5+Bawana_Spot!S5</f>
        <v>1.931501166709878</v>
      </c>
      <c r="M5" s="195">
        <f t="shared" si="3"/>
        <v>-1.501166709878099E-3</v>
      </c>
      <c r="N5" s="194">
        <f>PPCL_NG!M5+PPCL_Spot!M5+GT_NG!M5+GT_Spot!M5+Bawana_NG!M5+Bawana_RLNG!M5+Bawana_Spot!M5</f>
        <v>11.57</v>
      </c>
      <c r="O5" s="194">
        <f>PPCL_NG!T5+PPCL_Spot!T5+GT_NG!T5+GT_Spot!T5+Bawana_NG!T5+Bawana_RLNG!T5+Bawana_Spot!T5</f>
        <v>11.578999222193415</v>
      </c>
      <c r="P5" s="195">
        <f t="shared" si="4"/>
        <v>-8.9992221934149796E-3</v>
      </c>
      <c r="Q5" s="195">
        <f t="shared" si="5"/>
        <v>-3.0000000000002025E-2</v>
      </c>
    </row>
    <row r="6" spans="1:17">
      <c r="A6" s="34" t="s">
        <v>48</v>
      </c>
      <c r="B6" s="194">
        <f>PPCL_NG!I6+PPCL_Spot!I6+GT_NG!I6+GT_Spot!I6+Bawana_NG!I6+Bawana_RLNG!I6+Bawana_Spot!I6</f>
        <v>16.2</v>
      </c>
      <c r="C6" s="194">
        <f>PPCL_NG!P6+PPCL_Spot!P6+GT_NG!P6+GT_Spot!P6+Bawana_NG!P6+Bawana_RLNG!P6+Bawana_Spot!P6</f>
        <v>16.212600466683952</v>
      </c>
      <c r="D6" s="195">
        <f t="shared" si="0"/>
        <v>-1.260046668395276E-2</v>
      </c>
      <c r="E6" s="194">
        <f>PPCL_NG!J6+PPCL_Spot!J6+GT_NG!J6+GT_Spot!J6+Bawana_NG!J6+Bawana_RLNG!J6+Bawana_Spot!J6</f>
        <v>8.8699999999999992</v>
      </c>
      <c r="F6" s="194">
        <f>PPCL_NG!Q6+PPCL_Spot!Q6+GT_NG!Q6+GT_Spot!Q6+Bawana_NG!Q6+Bawana_RLNG!Q6+Bawana_Spot!Q6</f>
        <v>8.8768991444127554</v>
      </c>
      <c r="G6" s="195">
        <f t="shared" si="1"/>
        <v>-6.8991444127561863E-3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1.93</v>
      </c>
      <c r="L6" s="194">
        <f>PPCL_NG!S6+PPCL_Spot!S6+GT_NG!S6+GT_Spot!S6+Bawana_NG!S6+Bawana_RLNG!S6+Bawana_Spot!S6</f>
        <v>1.931501166709878</v>
      </c>
      <c r="M6" s="195">
        <f t="shared" si="3"/>
        <v>-1.501166709878099E-3</v>
      </c>
      <c r="N6" s="194">
        <f>PPCL_NG!M6+PPCL_Spot!M6+GT_NG!M6+GT_Spot!M6+Bawana_NG!M6+Bawana_RLNG!M6+Bawana_Spot!M6</f>
        <v>11.57</v>
      </c>
      <c r="O6" s="194">
        <f>PPCL_NG!T6+PPCL_Spot!T6+GT_NG!T6+GT_Spot!T6+Bawana_NG!T6+Bawana_RLNG!T6+Bawana_Spot!T6</f>
        <v>11.578999222193415</v>
      </c>
      <c r="P6" s="195">
        <f t="shared" si="4"/>
        <v>-8.9992221934149796E-3</v>
      </c>
      <c r="Q6" s="195">
        <f t="shared" si="5"/>
        <v>-3.0000000000002025E-2</v>
      </c>
    </row>
    <row r="7" spans="1:17">
      <c r="A7" s="34" t="s">
        <v>49</v>
      </c>
      <c r="B7" s="194">
        <f>PPCL_NG!I7+PPCL_Spot!I7+GT_NG!I7+GT_Spot!I7+Bawana_NG!I7+Bawana_RLNG!I7+Bawana_Spot!I7</f>
        <v>16.2</v>
      </c>
      <c r="C7" s="194">
        <f>PPCL_NG!P7+PPCL_Spot!P7+GT_NG!P7+GT_Spot!P7+Bawana_NG!P7+Bawana_RLNG!P7+Bawana_Spot!P7</f>
        <v>16.212600466683952</v>
      </c>
      <c r="D7" s="195">
        <f t="shared" si="0"/>
        <v>-1.260046668395276E-2</v>
      </c>
      <c r="E7" s="194">
        <f>PPCL_NG!J7+PPCL_Spot!J7+GT_NG!J7+GT_Spot!J7+Bawana_NG!J7+Bawana_RLNG!J7+Bawana_Spot!J7</f>
        <v>8.8699999999999992</v>
      </c>
      <c r="F7" s="194">
        <f>PPCL_NG!Q7+PPCL_Spot!Q7+GT_NG!Q7+GT_Spot!Q7+Bawana_NG!Q7+Bawana_RLNG!Q7+Bawana_Spot!Q7</f>
        <v>8.8768991444127554</v>
      </c>
      <c r="G7" s="195">
        <f t="shared" si="1"/>
        <v>-6.8991444127561863E-3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1.93</v>
      </c>
      <c r="L7" s="194">
        <f>PPCL_NG!S7+PPCL_Spot!S7+GT_NG!S7+GT_Spot!S7+Bawana_NG!S7+Bawana_RLNG!S7+Bawana_Spot!S7</f>
        <v>1.931501166709878</v>
      </c>
      <c r="M7" s="195">
        <f t="shared" si="3"/>
        <v>-1.501166709878099E-3</v>
      </c>
      <c r="N7" s="194">
        <f>PPCL_NG!M7+PPCL_Spot!M7+GT_NG!M7+GT_Spot!M7+Bawana_NG!M7+Bawana_RLNG!M7+Bawana_Spot!M7</f>
        <v>11.57</v>
      </c>
      <c r="O7" s="194">
        <f>PPCL_NG!T7+PPCL_Spot!T7+GT_NG!T7+GT_Spot!T7+Bawana_NG!T7+Bawana_RLNG!T7+Bawana_Spot!T7</f>
        <v>11.578999222193415</v>
      </c>
      <c r="P7" s="195">
        <f t="shared" si="4"/>
        <v>-8.9992221934149796E-3</v>
      </c>
      <c r="Q7" s="195">
        <f t="shared" si="5"/>
        <v>-3.0000000000002025E-2</v>
      </c>
    </row>
    <row r="8" spans="1:17">
      <c r="A8" s="34" t="s">
        <v>50</v>
      </c>
      <c r="B8" s="194">
        <f>PPCL_NG!I8+PPCL_Spot!I8+GT_NG!I8+GT_Spot!I8+Bawana_NG!I8+Bawana_RLNG!I8+Bawana_Spot!I8</f>
        <v>16.2</v>
      </c>
      <c r="C8" s="194">
        <f>PPCL_NG!P8+PPCL_Spot!P8+GT_NG!P8+GT_Spot!P8+Bawana_NG!P8+Bawana_RLNG!P8+Bawana_Spot!P8</f>
        <v>16.212600466683952</v>
      </c>
      <c r="D8" s="195">
        <f t="shared" si="0"/>
        <v>-1.260046668395276E-2</v>
      </c>
      <c r="E8" s="194">
        <f>PPCL_NG!J8+PPCL_Spot!J8+GT_NG!J8+GT_Spot!J8+Bawana_NG!J8+Bawana_RLNG!J8+Bawana_Spot!J8</f>
        <v>8.8699999999999992</v>
      </c>
      <c r="F8" s="194">
        <f>PPCL_NG!Q8+PPCL_Spot!Q8+GT_NG!Q8+GT_Spot!Q8+Bawana_NG!Q8+Bawana_RLNG!Q8+Bawana_Spot!Q8</f>
        <v>8.8768991444127554</v>
      </c>
      <c r="G8" s="195">
        <f t="shared" si="1"/>
        <v>-6.8991444127561863E-3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1.93</v>
      </c>
      <c r="L8" s="194">
        <f>PPCL_NG!S8+PPCL_Spot!S8+GT_NG!S8+GT_Spot!S8+Bawana_NG!S8+Bawana_RLNG!S8+Bawana_Spot!S8</f>
        <v>1.931501166709878</v>
      </c>
      <c r="M8" s="195">
        <f t="shared" si="3"/>
        <v>-1.501166709878099E-3</v>
      </c>
      <c r="N8" s="194">
        <f>PPCL_NG!M8+PPCL_Spot!M8+GT_NG!M8+GT_Spot!M8+Bawana_NG!M8+Bawana_RLNG!M8+Bawana_Spot!M8</f>
        <v>11.57</v>
      </c>
      <c r="O8" s="194">
        <f>PPCL_NG!T8+PPCL_Spot!T8+GT_NG!T8+GT_Spot!T8+Bawana_NG!T8+Bawana_RLNG!T8+Bawana_Spot!T8</f>
        <v>11.578999222193415</v>
      </c>
      <c r="P8" s="195">
        <f t="shared" si="4"/>
        <v>-8.9992221934149796E-3</v>
      </c>
      <c r="Q8" s="195">
        <f t="shared" si="5"/>
        <v>-3.0000000000002025E-2</v>
      </c>
    </row>
    <row r="9" spans="1:17">
      <c r="A9" s="34" t="s">
        <v>51</v>
      </c>
      <c r="B9" s="194">
        <f>PPCL_NG!I9+PPCL_Spot!I9+GT_NG!I9+GT_Spot!I9+Bawana_NG!I9+Bawana_RLNG!I9+Bawana_Spot!I9</f>
        <v>16.2</v>
      </c>
      <c r="C9" s="194">
        <f>PPCL_NG!P9+PPCL_Spot!P9+GT_NG!P9+GT_Spot!P9+Bawana_NG!P9+Bawana_RLNG!P9+Bawana_Spot!P9</f>
        <v>16.212600466683952</v>
      </c>
      <c r="D9" s="195">
        <f t="shared" si="0"/>
        <v>-1.260046668395276E-2</v>
      </c>
      <c r="E9" s="194">
        <f>PPCL_NG!J9+PPCL_Spot!J9+GT_NG!J9+GT_Spot!J9+Bawana_NG!J9+Bawana_RLNG!J9+Bawana_Spot!J9</f>
        <v>8.8699999999999992</v>
      </c>
      <c r="F9" s="194">
        <f>PPCL_NG!Q9+PPCL_Spot!Q9+GT_NG!Q9+GT_Spot!Q9+Bawana_NG!Q9+Bawana_RLNG!Q9+Bawana_Spot!Q9</f>
        <v>8.8768991444127554</v>
      </c>
      <c r="G9" s="195">
        <f t="shared" si="1"/>
        <v>-6.8991444127561863E-3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1.93</v>
      </c>
      <c r="L9" s="194">
        <f>PPCL_NG!S9+PPCL_Spot!S9+GT_NG!S9+GT_Spot!S9+Bawana_NG!S9+Bawana_RLNG!S9+Bawana_Spot!S9</f>
        <v>1.931501166709878</v>
      </c>
      <c r="M9" s="195">
        <f t="shared" si="3"/>
        <v>-1.501166709878099E-3</v>
      </c>
      <c r="N9" s="194">
        <f>PPCL_NG!M9+PPCL_Spot!M9+GT_NG!M9+GT_Spot!M9+Bawana_NG!M9+Bawana_RLNG!M9+Bawana_Spot!M9</f>
        <v>11.57</v>
      </c>
      <c r="O9" s="194">
        <f>PPCL_NG!T9+PPCL_Spot!T9+GT_NG!T9+GT_Spot!T9+Bawana_NG!T9+Bawana_RLNG!T9+Bawana_Spot!T9</f>
        <v>11.578999222193415</v>
      </c>
      <c r="P9" s="195">
        <f t="shared" si="4"/>
        <v>-8.9992221934149796E-3</v>
      </c>
      <c r="Q9" s="195">
        <f t="shared" si="5"/>
        <v>-3.0000000000002025E-2</v>
      </c>
    </row>
    <row r="10" spans="1:17">
      <c r="A10" s="34" t="s">
        <v>52</v>
      </c>
      <c r="B10" s="194">
        <f>PPCL_NG!I10+PPCL_Spot!I10+GT_NG!I10+GT_Spot!I10+Bawana_NG!I10+Bawana_RLNG!I10+Bawana_Spot!I10</f>
        <v>16.2</v>
      </c>
      <c r="C10" s="194">
        <f>PPCL_NG!P10+PPCL_Spot!P10+GT_NG!P10+GT_Spot!P10+Bawana_NG!P10+Bawana_RLNG!P10+Bawana_Spot!P10</f>
        <v>16.212600466683952</v>
      </c>
      <c r="D10" s="195">
        <f t="shared" si="0"/>
        <v>-1.260046668395276E-2</v>
      </c>
      <c r="E10" s="194">
        <f>PPCL_NG!J10+PPCL_Spot!J10+GT_NG!J10+GT_Spot!J10+Bawana_NG!J10+Bawana_RLNG!J10+Bawana_Spot!J10</f>
        <v>8.8699999999999992</v>
      </c>
      <c r="F10" s="194">
        <f>PPCL_NG!Q10+PPCL_Spot!Q10+GT_NG!Q10+GT_Spot!Q10+Bawana_NG!Q10+Bawana_RLNG!Q10+Bawana_Spot!Q10</f>
        <v>8.8768991444127554</v>
      </c>
      <c r="G10" s="195">
        <f t="shared" si="1"/>
        <v>-6.8991444127561863E-3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1.93</v>
      </c>
      <c r="L10" s="194">
        <f>PPCL_NG!S10+PPCL_Spot!S10+GT_NG!S10+GT_Spot!S10+Bawana_NG!S10+Bawana_RLNG!S10+Bawana_Spot!S10</f>
        <v>1.931501166709878</v>
      </c>
      <c r="M10" s="195">
        <f t="shared" si="3"/>
        <v>-1.501166709878099E-3</v>
      </c>
      <c r="N10" s="194">
        <f>PPCL_NG!M10+PPCL_Spot!M10+GT_NG!M10+GT_Spot!M10+Bawana_NG!M10+Bawana_RLNG!M10+Bawana_Spot!M10</f>
        <v>11.57</v>
      </c>
      <c r="O10" s="194">
        <f>PPCL_NG!T10+PPCL_Spot!T10+GT_NG!T10+GT_Spot!T10+Bawana_NG!T10+Bawana_RLNG!T10+Bawana_Spot!T10</f>
        <v>11.578999222193415</v>
      </c>
      <c r="P10" s="195">
        <f t="shared" si="4"/>
        <v>-8.9992221934149796E-3</v>
      </c>
      <c r="Q10" s="195">
        <f t="shared" si="5"/>
        <v>-3.0000000000002025E-2</v>
      </c>
    </row>
    <row r="11" spans="1:17">
      <c r="A11" s="34" t="s">
        <v>53</v>
      </c>
      <c r="B11" s="194">
        <f>PPCL_NG!I11+PPCL_Spot!I11+GT_NG!I11+GT_Spot!I11+Bawana_NG!I11+Bawana_RLNG!I11+Bawana_Spot!I11</f>
        <v>16.2</v>
      </c>
      <c r="C11" s="194">
        <f>PPCL_NG!P11+PPCL_Spot!P11+GT_NG!P11+GT_Spot!P11+Bawana_NG!P11+Bawana_RLNG!P11+Bawana_Spot!P11</f>
        <v>16.212600466683952</v>
      </c>
      <c r="D11" s="195">
        <f t="shared" si="0"/>
        <v>-1.260046668395276E-2</v>
      </c>
      <c r="E11" s="194">
        <f>PPCL_NG!J11+PPCL_Spot!J11+GT_NG!J11+GT_Spot!J11+Bawana_NG!J11+Bawana_RLNG!J11+Bawana_Spot!J11</f>
        <v>8.8699999999999992</v>
      </c>
      <c r="F11" s="194">
        <f>PPCL_NG!Q11+PPCL_Spot!Q11+GT_NG!Q11+GT_Spot!Q11+Bawana_NG!Q11+Bawana_RLNG!Q11+Bawana_Spot!Q11</f>
        <v>8.8768991444127554</v>
      </c>
      <c r="G11" s="195">
        <f t="shared" si="1"/>
        <v>-6.8991444127561863E-3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1.93</v>
      </c>
      <c r="L11" s="194">
        <f>PPCL_NG!S11+PPCL_Spot!S11+GT_NG!S11+GT_Spot!S11+Bawana_NG!S11+Bawana_RLNG!S11+Bawana_Spot!S11</f>
        <v>1.931501166709878</v>
      </c>
      <c r="M11" s="195">
        <f t="shared" si="3"/>
        <v>-1.501166709878099E-3</v>
      </c>
      <c r="N11" s="194">
        <f>PPCL_NG!M11+PPCL_Spot!M11+GT_NG!M11+GT_Spot!M11+Bawana_NG!M11+Bawana_RLNG!M11+Bawana_Spot!M11</f>
        <v>11.57</v>
      </c>
      <c r="O11" s="194">
        <f>PPCL_NG!T11+PPCL_Spot!T11+GT_NG!T11+GT_Spot!T11+Bawana_NG!T11+Bawana_RLNG!T11+Bawana_Spot!T11</f>
        <v>11.578999222193415</v>
      </c>
      <c r="P11" s="195">
        <f t="shared" si="4"/>
        <v>-8.9992221934149796E-3</v>
      </c>
      <c r="Q11" s="195">
        <f t="shared" si="5"/>
        <v>-3.0000000000002025E-2</v>
      </c>
    </row>
    <row r="12" spans="1:17">
      <c r="A12" s="34" t="s">
        <v>54</v>
      </c>
      <c r="B12" s="194">
        <f>PPCL_NG!I12+PPCL_Spot!I12+GT_NG!I12+GT_Spot!I12+Bawana_NG!I12+Bawana_RLNG!I12+Bawana_Spot!I12</f>
        <v>16.2</v>
      </c>
      <c r="C12" s="194">
        <f>PPCL_NG!P12+PPCL_Spot!P12+GT_NG!P12+GT_Spot!P12+Bawana_NG!P12+Bawana_RLNG!P12+Bawana_Spot!P12</f>
        <v>16.212600466683952</v>
      </c>
      <c r="D12" s="195">
        <f t="shared" si="0"/>
        <v>-1.260046668395276E-2</v>
      </c>
      <c r="E12" s="194">
        <f>PPCL_NG!J12+PPCL_Spot!J12+GT_NG!J12+GT_Spot!J12+Bawana_NG!J12+Bawana_RLNG!J12+Bawana_Spot!J12</f>
        <v>8.8699999999999992</v>
      </c>
      <c r="F12" s="194">
        <f>PPCL_NG!Q12+PPCL_Spot!Q12+GT_NG!Q12+GT_Spot!Q12+Bawana_NG!Q12+Bawana_RLNG!Q12+Bawana_Spot!Q12</f>
        <v>8.8768991444127554</v>
      </c>
      <c r="G12" s="195">
        <f t="shared" si="1"/>
        <v>-6.8991444127561863E-3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1.93</v>
      </c>
      <c r="L12" s="194">
        <f>PPCL_NG!S12+PPCL_Spot!S12+GT_NG!S12+GT_Spot!S12+Bawana_NG!S12+Bawana_RLNG!S12+Bawana_Spot!S12</f>
        <v>1.931501166709878</v>
      </c>
      <c r="M12" s="195">
        <f t="shared" si="3"/>
        <v>-1.501166709878099E-3</v>
      </c>
      <c r="N12" s="194">
        <f>PPCL_NG!M12+PPCL_Spot!M12+GT_NG!M12+GT_Spot!M12+Bawana_NG!M12+Bawana_RLNG!M12+Bawana_Spot!M12</f>
        <v>11.57</v>
      </c>
      <c r="O12" s="194">
        <f>PPCL_NG!T12+PPCL_Spot!T12+GT_NG!T12+GT_Spot!T12+Bawana_NG!T12+Bawana_RLNG!T12+Bawana_Spot!T12</f>
        <v>11.578999222193415</v>
      </c>
      <c r="P12" s="195">
        <f t="shared" si="4"/>
        <v>-8.9992221934149796E-3</v>
      </c>
      <c r="Q12" s="195">
        <f t="shared" si="5"/>
        <v>-3.0000000000002025E-2</v>
      </c>
    </row>
    <row r="13" spans="1:17">
      <c r="A13" s="34" t="s">
        <v>55</v>
      </c>
      <c r="B13" s="194">
        <f>PPCL_NG!I13+PPCL_Spot!I13+GT_NG!I13+GT_Spot!I13+Bawana_NG!I13+Bawana_RLNG!I13+Bawana_Spot!I13</f>
        <v>15.78</v>
      </c>
      <c r="C13" s="194">
        <f>PPCL_NG!P13+PPCL_Spot!P13+GT_NG!P13+GT_Spot!P13+Bawana_NG!P13+Bawana_RLNG!P13+Bawana_Spot!P13</f>
        <v>15.792600479105669</v>
      </c>
      <c r="D13" s="195">
        <f t="shared" si="0"/>
        <v>-1.2600479105669748E-2</v>
      </c>
      <c r="E13" s="194">
        <f>PPCL_NG!J13+PPCL_Spot!J13+GT_NG!J13+GT_Spot!J13+Bawana_NG!J13+Bawana_RLNG!J13+Bawana_Spot!J13</f>
        <v>8.64</v>
      </c>
      <c r="F13" s="194">
        <f>PPCL_NG!Q13+PPCL_Spot!Q13+GT_NG!Q13+GT_Spot!Q13+Bawana_NG!Q13+Bawana_RLNG!Q13+Bawana_Spot!Q13</f>
        <v>8.6468991216396063</v>
      </c>
      <c r="G13" s="195">
        <f t="shared" si="1"/>
        <v>-6.8991216396057098E-3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1.88</v>
      </c>
      <c r="L13" s="194">
        <f>PPCL_NG!S13+PPCL_Spot!S13+GT_NG!S13+GT_Spot!S13+Bawana_NG!S13+Bawana_RLNG!S13+Bawana_Spot!S13</f>
        <v>1.8815011977641736</v>
      </c>
      <c r="M13" s="195">
        <f t="shared" si="3"/>
        <v>-1.5011977641736785E-3</v>
      </c>
      <c r="N13" s="194">
        <f>PPCL_NG!M13+PPCL_Spot!M13+GT_NG!M13+GT_Spot!M13+Bawana_NG!M13+Bawana_RLNG!M13+Bawana_Spot!M13</f>
        <v>11.27</v>
      </c>
      <c r="O13" s="194">
        <f>PPCL_NG!T13+PPCL_Spot!T13+GT_NG!T13+GT_Spot!T13+Bawana_NG!T13+Bawana_RLNG!T13+Bawana_Spot!T13</f>
        <v>11.278999201490551</v>
      </c>
      <c r="P13" s="195">
        <f t="shared" si="4"/>
        <v>-8.999201490551556E-3</v>
      </c>
      <c r="Q13" s="195">
        <f t="shared" si="5"/>
        <v>-3.0000000000000693E-2</v>
      </c>
    </row>
    <row r="14" spans="1:17">
      <c r="A14" s="34" t="s">
        <v>56</v>
      </c>
      <c r="B14" s="194">
        <f>PPCL_NG!I14+PPCL_Spot!I14+GT_NG!I14+GT_Spot!I14+Bawana_NG!I14+Bawana_RLNG!I14+Bawana_Spot!I14</f>
        <v>15.78</v>
      </c>
      <c r="C14" s="194">
        <f>PPCL_NG!P14+PPCL_Spot!P14+GT_NG!P14+GT_Spot!P14+Bawana_NG!P14+Bawana_RLNG!P14+Bawana_Spot!P14</f>
        <v>15.792600479105669</v>
      </c>
      <c r="D14" s="195">
        <f t="shared" si="0"/>
        <v>-1.2600479105669748E-2</v>
      </c>
      <c r="E14" s="194">
        <f>PPCL_NG!J14+PPCL_Spot!J14+GT_NG!J14+GT_Spot!J14+Bawana_NG!J14+Bawana_RLNG!J14+Bawana_Spot!J14</f>
        <v>8.64</v>
      </c>
      <c r="F14" s="194">
        <f>PPCL_NG!Q14+PPCL_Spot!Q14+GT_NG!Q14+GT_Spot!Q14+Bawana_NG!Q14+Bawana_RLNG!Q14+Bawana_Spot!Q14</f>
        <v>8.6468991216396063</v>
      </c>
      <c r="G14" s="195">
        <f t="shared" si="1"/>
        <v>-6.8991216396057098E-3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1.88</v>
      </c>
      <c r="L14" s="194">
        <f>PPCL_NG!S14+PPCL_Spot!S14+GT_NG!S14+GT_Spot!S14+Bawana_NG!S14+Bawana_RLNG!S14+Bawana_Spot!S14</f>
        <v>1.8815011977641736</v>
      </c>
      <c r="M14" s="195">
        <f t="shared" si="3"/>
        <v>-1.5011977641736785E-3</v>
      </c>
      <c r="N14" s="194">
        <f>PPCL_NG!M14+PPCL_Spot!M14+GT_NG!M14+GT_Spot!M14+Bawana_NG!M14+Bawana_RLNG!M14+Bawana_Spot!M14</f>
        <v>11.27</v>
      </c>
      <c r="O14" s="194">
        <f>PPCL_NG!T14+PPCL_Spot!T14+GT_NG!T14+GT_Spot!T14+Bawana_NG!T14+Bawana_RLNG!T14+Bawana_Spot!T14</f>
        <v>11.278999201490551</v>
      </c>
      <c r="P14" s="195">
        <f t="shared" si="4"/>
        <v>-8.999201490551556E-3</v>
      </c>
      <c r="Q14" s="195">
        <f t="shared" si="5"/>
        <v>-3.0000000000000693E-2</v>
      </c>
    </row>
    <row r="15" spans="1:17">
      <c r="A15" s="34" t="s">
        <v>57</v>
      </c>
      <c r="B15" s="194">
        <f>PPCL_NG!I15+PPCL_Spot!I15+GT_NG!I15+GT_Spot!I15+Bawana_NG!I15+Bawana_RLNG!I15+Bawana_Spot!I15</f>
        <v>16.2</v>
      </c>
      <c r="C15" s="194">
        <f>PPCL_NG!P15+PPCL_Spot!P15+GT_NG!P15+GT_Spot!P15+Bawana_NG!P15+Bawana_RLNG!P15+Bawana_Spot!P15</f>
        <v>16.212600466683952</v>
      </c>
      <c r="D15" s="195">
        <f t="shared" si="0"/>
        <v>-1.260046668395276E-2</v>
      </c>
      <c r="E15" s="194">
        <f>PPCL_NG!J15+PPCL_Spot!J15+GT_NG!J15+GT_Spot!J15+Bawana_NG!J15+Bawana_RLNG!J15+Bawana_Spot!J15</f>
        <v>8.8699999999999992</v>
      </c>
      <c r="F15" s="194">
        <f>PPCL_NG!Q15+PPCL_Spot!Q15+GT_NG!Q15+GT_Spot!Q15+Bawana_NG!Q15+Bawana_RLNG!Q15+Bawana_Spot!Q15</f>
        <v>8.8768991444127554</v>
      </c>
      <c r="G15" s="195">
        <f t="shared" si="1"/>
        <v>-6.8991444127561863E-3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1.93</v>
      </c>
      <c r="L15" s="194">
        <f>PPCL_NG!S15+PPCL_Spot!S15+GT_NG!S15+GT_Spot!S15+Bawana_NG!S15+Bawana_RLNG!S15+Bawana_Spot!S15</f>
        <v>1.931501166709878</v>
      </c>
      <c r="M15" s="195">
        <f t="shared" si="3"/>
        <v>-1.501166709878099E-3</v>
      </c>
      <c r="N15" s="194">
        <f>PPCL_NG!M15+PPCL_Spot!M15+GT_NG!M15+GT_Spot!M15+Bawana_NG!M15+Bawana_RLNG!M15+Bawana_Spot!M15</f>
        <v>11.57</v>
      </c>
      <c r="O15" s="194">
        <f>PPCL_NG!T15+PPCL_Spot!T15+GT_NG!T15+GT_Spot!T15+Bawana_NG!T15+Bawana_RLNG!T15+Bawana_Spot!T15</f>
        <v>11.578999222193415</v>
      </c>
      <c r="P15" s="195">
        <f t="shared" si="4"/>
        <v>-8.9992221934149796E-3</v>
      </c>
      <c r="Q15" s="195">
        <f t="shared" si="5"/>
        <v>-3.0000000000002025E-2</v>
      </c>
    </row>
    <row r="16" spans="1:17">
      <c r="A16" s="34" t="s">
        <v>58</v>
      </c>
      <c r="B16" s="194">
        <f>PPCL_NG!I16+PPCL_Spot!I16+GT_NG!I16+GT_Spot!I16+Bawana_NG!I16+Bawana_RLNG!I16+Bawana_Spot!I16</f>
        <v>16.2</v>
      </c>
      <c r="C16" s="194">
        <f>PPCL_NG!P16+PPCL_Spot!P16+GT_NG!P16+GT_Spot!P16+Bawana_NG!P16+Bawana_RLNG!P16+Bawana_Spot!P16</f>
        <v>16.212600466683952</v>
      </c>
      <c r="D16" s="195">
        <f t="shared" si="0"/>
        <v>-1.260046668395276E-2</v>
      </c>
      <c r="E16" s="194">
        <f>PPCL_NG!J16+PPCL_Spot!J16+GT_NG!J16+GT_Spot!J16+Bawana_NG!J16+Bawana_RLNG!J16+Bawana_Spot!J16</f>
        <v>8.8699999999999992</v>
      </c>
      <c r="F16" s="194">
        <f>PPCL_NG!Q16+PPCL_Spot!Q16+GT_NG!Q16+GT_Spot!Q16+Bawana_NG!Q16+Bawana_RLNG!Q16+Bawana_Spot!Q16</f>
        <v>8.8768991444127554</v>
      </c>
      <c r="G16" s="195">
        <f t="shared" si="1"/>
        <v>-6.8991444127561863E-3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1.93</v>
      </c>
      <c r="L16" s="194">
        <f>PPCL_NG!S16+PPCL_Spot!S16+GT_NG!S16+GT_Spot!S16+Bawana_NG!S16+Bawana_RLNG!S16+Bawana_Spot!S16</f>
        <v>1.931501166709878</v>
      </c>
      <c r="M16" s="195">
        <f t="shared" si="3"/>
        <v>-1.501166709878099E-3</v>
      </c>
      <c r="N16" s="194">
        <f>PPCL_NG!M16+PPCL_Spot!M16+GT_NG!M16+GT_Spot!M16+Bawana_NG!M16+Bawana_RLNG!M16+Bawana_Spot!M16</f>
        <v>11.57</v>
      </c>
      <c r="O16" s="194">
        <f>PPCL_NG!T16+PPCL_Spot!T16+GT_NG!T16+GT_Spot!T16+Bawana_NG!T16+Bawana_RLNG!T16+Bawana_Spot!T16</f>
        <v>11.578999222193415</v>
      </c>
      <c r="P16" s="195">
        <f t="shared" si="4"/>
        <v>-8.9992221934149796E-3</v>
      </c>
      <c r="Q16" s="195">
        <f t="shared" si="5"/>
        <v>-3.0000000000002025E-2</v>
      </c>
    </row>
    <row r="17" spans="1:17">
      <c r="A17" s="34" t="s">
        <v>59</v>
      </c>
      <c r="B17" s="194">
        <f>PPCL_NG!I17+PPCL_Spot!I17+GT_NG!I17+GT_Spot!I17+Bawana_NG!I17+Bawana_RLNG!I17+Bawana_Spot!I17</f>
        <v>16.2</v>
      </c>
      <c r="C17" s="194">
        <f>PPCL_NG!P17+PPCL_Spot!P17+GT_NG!P17+GT_Spot!P17+Bawana_NG!P17+Bawana_RLNG!P17+Bawana_Spot!P17</f>
        <v>16.212600466683952</v>
      </c>
      <c r="D17" s="195">
        <f t="shared" si="0"/>
        <v>-1.260046668395276E-2</v>
      </c>
      <c r="E17" s="194">
        <f>PPCL_NG!J17+PPCL_Spot!J17+GT_NG!J17+GT_Spot!J17+Bawana_NG!J17+Bawana_RLNG!J17+Bawana_Spot!J17</f>
        <v>8.8699999999999992</v>
      </c>
      <c r="F17" s="194">
        <f>PPCL_NG!Q17+PPCL_Spot!Q17+GT_NG!Q17+GT_Spot!Q17+Bawana_NG!Q17+Bawana_RLNG!Q17+Bawana_Spot!Q17</f>
        <v>8.8768991444127554</v>
      </c>
      <c r="G17" s="195">
        <f t="shared" si="1"/>
        <v>-6.8991444127561863E-3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1.93</v>
      </c>
      <c r="L17" s="194">
        <f>PPCL_NG!S17+PPCL_Spot!S17+GT_NG!S17+GT_Spot!S17+Bawana_NG!S17+Bawana_RLNG!S17+Bawana_Spot!S17</f>
        <v>1.931501166709878</v>
      </c>
      <c r="M17" s="195">
        <f t="shared" si="3"/>
        <v>-1.501166709878099E-3</v>
      </c>
      <c r="N17" s="194">
        <f>PPCL_NG!M17+PPCL_Spot!M17+GT_NG!M17+GT_Spot!M17+Bawana_NG!M17+Bawana_RLNG!M17+Bawana_Spot!M17</f>
        <v>11.57</v>
      </c>
      <c r="O17" s="194">
        <f>PPCL_NG!T17+PPCL_Spot!T17+GT_NG!T17+GT_Spot!T17+Bawana_NG!T17+Bawana_RLNG!T17+Bawana_Spot!T17</f>
        <v>11.578999222193415</v>
      </c>
      <c r="P17" s="195">
        <f t="shared" si="4"/>
        <v>-8.9992221934149796E-3</v>
      </c>
      <c r="Q17" s="195">
        <f t="shared" si="5"/>
        <v>-3.0000000000002025E-2</v>
      </c>
    </row>
    <row r="18" spans="1:17">
      <c r="A18" s="34" t="s">
        <v>60</v>
      </c>
      <c r="B18" s="194">
        <f>PPCL_NG!I18+PPCL_Spot!I18+GT_NG!I18+GT_Spot!I18+Bawana_NG!I18+Bawana_RLNG!I18+Bawana_Spot!I18</f>
        <v>16.2</v>
      </c>
      <c r="C18" s="194">
        <f>PPCL_NG!P18+PPCL_Spot!P18+GT_NG!P18+GT_Spot!P18+Bawana_NG!P18+Bawana_RLNG!P18+Bawana_Spot!P18</f>
        <v>16.212600466683952</v>
      </c>
      <c r="D18" s="195">
        <f t="shared" si="0"/>
        <v>-1.260046668395276E-2</v>
      </c>
      <c r="E18" s="194">
        <f>PPCL_NG!J18+PPCL_Spot!J18+GT_NG!J18+GT_Spot!J18+Bawana_NG!J18+Bawana_RLNG!J18+Bawana_Spot!J18</f>
        <v>8.8699999999999992</v>
      </c>
      <c r="F18" s="194">
        <f>PPCL_NG!Q18+PPCL_Spot!Q18+GT_NG!Q18+GT_Spot!Q18+Bawana_NG!Q18+Bawana_RLNG!Q18+Bawana_Spot!Q18</f>
        <v>8.8768991444127554</v>
      </c>
      <c r="G18" s="195">
        <f t="shared" si="1"/>
        <v>-6.8991444127561863E-3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1.93</v>
      </c>
      <c r="L18" s="194">
        <f>PPCL_NG!S18+PPCL_Spot!S18+GT_NG!S18+GT_Spot!S18+Bawana_NG!S18+Bawana_RLNG!S18+Bawana_Spot!S18</f>
        <v>1.931501166709878</v>
      </c>
      <c r="M18" s="195">
        <f t="shared" si="3"/>
        <v>-1.501166709878099E-3</v>
      </c>
      <c r="N18" s="194">
        <f>PPCL_NG!M18+PPCL_Spot!M18+GT_NG!M18+GT_Spot!M18+Bawana_NG!M18+Bawana_RLNG!M18+Bawana_Spot!M18</f>
        <v>11.57</v>
      </c>
      <c r="O18" s="194">
        <f>PPCL_NG!T18+PPCL_Spot!T18+GT_NG!T18+GT_Spot!T18+Bawana_NG!T18+Bawana_RLNG!T18+Bawana_Spot!T18</f>
        <v>11.578999222193415</v>
      </c>
      <c r="P18" s="195">
        <f t="shared" si="4"/>
        <v>-8.9992221934149796E-3</v>
      </c>
      <c r="Q18" s="195">
        <f t="shared" si="5"/>
        <v>-3.0000000000002025E-2</v>
      </c>
    </row>
    <row r="19" spans="1:17">
      <c r="A19" s="34" t="s">
        <v>61</v>
      </c>
      <c r="B19" s="194">
        <f>PPCL_NG!I19+PPCL_Spot!I19+GT_NG!I19+GT_Spot!I19+Bawana_NG!I19+Bawana_RLNG!I19+Bawana_Spot!I19</f>
        <v>16.2</v>
      </c>
      <c r="C19" s="194">
        <f>PPCL_NG!P19+PPCL_Spot!P19+GT_NG!P19+GT_Spot!P19+Bawana_NG!P19+Bawana_RLNG!P19+Bawana_Spot!P19</f>
        <v>16.212600466683952</v>
      </c>
      <c r="D19" s="195">
        <f t="shared" si="0"/>
        <v>-1.260046668395276E-2</v>
      </c>
      <c r="E19" s="194">
        <f>PPCL_NG!J19+PPCL_Spot!J19+GT_NG!J19+GT_Spot!J19+Bawana_NG!J19+Bawana_RLNG!J19+Bawana_Spot!J19</f>
        <v>8.8699999999999992</v>
      </c>
      <c r="F19" s="194">
        <f>PPCL_NG!Q19+PPCL_Spot!Q19+GT_NG!Q19+GT_Spot!Q19+Bawana_NG!Q19+Bawana_RLNG!Q19+Bawana_Spot!Q19</f>
        <v>8.8768991444127554</v>
      </c>
      <c r="G19" s="195">
        <f t="shared" si="1"/>
        <v>-6.8991444127561863E-3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1.93</v>
      </c>
      <c r="L19" s="194">
        <f>PPCL_NG!S19+PPCL_Spot!S19+GT_NG!S19+GT_Spot!S19+Bawana_NG!S19+Bawana_RLNG!S19+Bawana_Spot!S19</f>
        <v>1.931501166709878</v>
      </c>
      <c r="M19" s="195">
        <f t="shared" si="3"/>
        <v>-1.501166709878099E-3</v>
      </c>
      <c r="N19" s="194">
        <f>PPCL_NG!M19+PPCL_Spot!M19+GT_NG!M19+GT_Spot!M19+Bawana_NG!M19+Bawana_RLNG!M19+Bawana_Spot!M19</f>
        <v>11.57</v>
      </c>
      <c r="O19" s="194">
        <f>PPCL_NG!T19+PPCL_Spot!T19+GT_NG!T19+GT_Spot!T19+Bawana_NG!T19+Bawana_RLNG!T19+Bawana_Spot!T19</f>
        <v>11.578999222193415</v>
      </c>
      <c r="P19" s="195">
        <f t="shared" si="4"/>
        <v>-8.9992221934149796E-3</v>
      </c>
      <c r="Q19" s="195">
        <f t="shared" si="5"/>
        <v>-3.0000000000002025E-2</v>
      </c>
    </row>
    <row r="20" spans="1:17">
      <c r="A20" s="34" t="s">
        <v>62</v>
      </c>
      <c r="B20" s="194">
        <f>PPCL_NG!I20+PPCL_Spot!I20+GT_NG!I20+GT_Spot!I20+Bawana_NG!I20+Bawana_RLNG!I20+Bawana_Spot!I20</f>
        <v>16.2</v>
      </c>
      <c r="C20" s="194">
        <f>PPCL_NG!P20+PPCL_Spot!P20+GT_NG!P20+GT_Spot!P20+Bawana_NG!P20+Bawana_RLNG!P20+Bawana_Spot!P20</f>
        <v>16.212600466683952</v>
      </c>
      <c r="D20" s="195">
        <f t="shared" si="0"/>
        <v>-1.260046668395276E-2</v>
      </c>
      <c r="E20" s="194">
        <f>PPCL_NG!J20+PPCL_Spot!J20+GT_NG!J20+GT_Spot!J20+Bawana_NG!J20+Bawana_RLNG!J20+Bawana_Spot!J20</f>
        <v>8.8699999999999992</v>
      </c>
      <c r="F20" s="194">
        <f>PPCL_NG!Q20+PPCL_Spot!Q20+GT_NG!Q20+GT_Spot!Q20+Bawana_NG!Q20+Bawana_RLNG!Q20+Bawana_Spot!Q20</f>
        <v>8.8768991444127554</v>
      </c>
      <c r="G20" s="195">
        <f t="shared" si="1"/>
        <v>-6.8991444127561863E-3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1.93</v>
      </c>
      <c r="L20" s="194">
        <f>PPCL_NG!S20+PPCL_Spot!S20+GT_NG!S20+GT_Spot!S20+Bawana_NG!S20+Bawana_RLNG!S20+Bawana_Spot!S20</f>
        <v>1.931501166709878</v>
      </c>
      <c r="M20" s="195">
        <f t="shared" si="3"/>
        <v>-1.501166709878099E-3</v>
      </c>
      <c r="N20" s="194">
        <f>PPCL_NG!M20+PPCL_Spot!M20+GT_NG!M20+GT_Spot!M20+Bawana_NG!M20+Bawana_RLNG!M20+Bawana_Spot!M20</f>
        <v>11.57</v>
      </c>
      <c r="O20" s="194">
        <f>PPCL_NG!T20+PPCL_Spot!T20+GT_NG!T20+GT_Spot!T20+Bawana_NG!T20+Bawana_RLNG!T20+Bawana_Spot!T20</f>
        <v>11.578999222193415</v>
      </c>
      <c r="P20" s="195">
        <f t="shared" si="4"/>
        <v>-8.9992221934149796E-3</v>
      </c>
      <c r="Q20" s="195">
        <f t="shared" si="5"/>
        <v>-3.0000000000002025E-2</v>
      </c>
    </row>
    <row r="21" spans="1:17">
      <c r="A21" s="34" t="s">
        <v>63</v>
      </c>
      <c r="B21" s="194">
        <f>PPCL_NG!I21+PPCL_Spot!I21+GT_NG!I21+GT_Spot!I21+Bawana_NG!I21+Bawana_RLNG!I21+Bawana_Spot!I21</f>
        <v>16.2</v>
      </c>
      <c r="C21" s="194">
        <f>PPCL_NG!P21+PPCL_Spot!P21+GT_NG!P21+GT_Spot!P21+Bawana_NG!P21+Bawana_RLNG!P21+Bawana_Spot!P21</f>
        <v>16.212600466683952</v>
      </c>
      <c r="D21" s="195">
        <f t="shared" si="0"/>
        <v>-1.260046668395276E-2</v>
      </c>
      <c r="E21" s="194">
        <f>PPCL_NG!J21+PPCL_Spot!J21+GT_NG!J21+GT_Spot!J21+Bawana_NG!J21+Bawana_RLNG!J21+Bawana_Spot!J21</f>
        <v>8.8699999999999992</v>
      </c>
      <c r="F21" s="194">
        <f>PPCL_NG!Q21+PPCL_Spot!Q21+GT_NG!Q21+GT_Spot!Q21+Bawana_NG!Q21+Bawana_RLNG!Q21+Bawana_Spot!Q21</f>
        <v>8.8768991444127554</v>
      </c>
      <c r="G21" s="195">
        <f t="shared" si="1"/>
        <v>-6.8991444127561863E-3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1.93</v>
      </c>
      <c r="L21" s="194">
        <f>PPCL_NG!S21+PPCL_Spot!S21+GT_NG!S21+GT_Spot!S21+Bawana_NG!S21+Bawana_RLNG!S21+Bawana_Spot!S21</f>
        <v>1.931501166709878</v>
      </c>
      <c r="M21" s="195">
        <f t="shared" si="3"/>
        <v>-1.501166709878099E-3</v>
      </c>
      <c r="N21" s="194">
        <f>PPCL_NG!M21+PPCL_Spot!M21+GT_NG!M21+GT_Spot!M21+Bawana_NG!M21+Bawana_RLNG!M21+Bawana_Spot!M21</f>
        <v>11.57</v>
      </c>
      <c r="O21" s="194">
        <f>PPCL_NG!T21+PPCL_Spot!T21+GT_NG!T21+GT_Spot!T21+Bawana_NG!T21+Bawana_RLNG!T21+Bawana_Spot!T21</f>
        <v>11.578999222193415</v>
      </c>
      <c r="P21" s="195">
        <f t="shared" si="4"/>
        <v>-8.9992221934149796E-3</v>
      </c>
      <c r="Q21" s="195">
        <f t="shared" si="5"/>
        <v>-3.0000000000002025E-2</v>
      </c>
    </row>
    <row r="22" spans="1:17">
      <c r="A22" s="34" t="s">
        <v>64</v>
      </c>
      <c r="B22" s="194">
        <f>PPCL_NG!I22+PPCL_Spot!I22+GT_NG!I22+GT_Spot!I22+Bawana_NG!I22+Bawana_RLNG!I22+Bawana_Spot!I22</f>
        <v>16.2</v>
      </c>
      <c r="C22" s="194">
        <f>PPCL_NG!P22+PPCL_Spot!P22+GT_NG!P22+GT_Spot!P22+Bawana_NG!P22+Bawana_RLNG!P22+Bawana_Spot!P22</f>
        <v>16.212600466683952</v>
      </c>
      <c r="D22" s="195">
        <f t="shared" si="0"/>
        <v>-1.260046668395276E-2</v>
      </c>
      <c r="E22" s="194">
        <f>PPCL_NG!J22+PPCL_Spot!J22+GT_NG!J22+GT_Spot!J22+Bawana_NG!J22+Bawana_RLNG!J22+Bawana_Spot!J22</f>
        <v>8.8699999999999992</v>
      </c>
      <c r="F22" s="194">
        <f>PPCL_NG!Q22+PPCL_Spot!Q22+GT_NG!Q22+GT_Spot!Q22+Bawana_NG!Q22+Bawana_RLNG!Q22+Bawana_Spot!Q22</f>
        <v>8.8768991444127554</v>
      </c>
      <c r="G22" s="195">
        <f t="shared" si="1"/>
        <v>-6.8991444127561863E-3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1.93</v>
      </c>
      <c r="L22" s="194">
        <f>PPCL_NG!S22+PPCL_Spot!S22+GT_NG!S22+GT_Spot!S22+Bawana_NG!S22+Bawana_RLNG!S22+Bawana_Spot!S22</f>
        <v>1.931501166709878</v>
      </c>
      <c r="M22" s="195">
        <f t="shared" si="3"/>
        <v>-1.501166709878099E-3</v>
      </c>
      <c r="N22" s="194">
        <f>PPCL_NG!M22+PPCL_Spot!M22+GT_NG!M22+GT_Spot!M22+Bawana_NG!M22+Bawana_RLNG!M22+Bawana_Spot!M22</f>
        <v>11.57</v>
      </c>
      <c r="O22" s="194">
        <f>PPCL_NG!T22+PPCL_Spot!T22+GT_NG!T22+GT_Spot!T22+Bawana_NG!T22+Bawana_RLNG!T22+Bawana_Spot!T22</f>
        <v>11.578999222193415</v>
      </c>
      <c r="P22" s="195">
        <f t="shared" si="4"/>
        <v>-8.9992221934149796E-3</v>
      </c>
      <c r="Q22" s="195">
        <f t="shared" si="5"/>
        <v>-3.0000000000002025E-2</v>
      </c>
    </row>
    <row r="23" spans="1:17">
      <c r="A23" s="34" t="s">
        <v>65</v>
      </c>
      <c r="B23" s="194">
        <f>PPCL_NG!I23+PPCL_Spot!I23+GT_NG!I23+GT_Spot!I23+Bawana_NG!I23+Bawana_RLNG!I23+Bawana_Spot!I23</f>
        <v>16.2</v>
      </c>
      <c r="C23" s="194">
        <f>PPCL_NG!P23+PPCL_Spot!P23+GT_NG!P23+GT_Spot!P23+Bawana_NG!P23+Bawana_RLNG!P23+Bawana_Spot!P23</f>
        <v>16.212600466683952</v>
      </c>
      <c r="D23" s="195">
        <f t="shared" si="0"/>
        <v>-1.260046668395276E-2</v>
      </c>
      <c r="E23" s="194">
        <f>PPCL_NG!J23+PPCL_Spot!J23+GT_NG!J23+GT_Spot!J23+Bawana_NG!J23+Bawana_RLNG!J23+Bawana_Spot!J23</f>
        <v>8.8699999999999992</v>
      </c>
      <c r="F23" s="194">
        <f>PPCL_NG!Q23+PPCL_Spot!Q23+GT_NG!Q23+GT_Spot!Q23+Bawana_NG!Q23+Bawana_RLNG!Q23+Bawana_Spot!Q23</f>
        <v>8.8768991444127554</v>
      </c>
      <c r="G23" s="195">
        <f t="shared" si="1"/>
        <v>-6.8991444127561863E-3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1.93</v>
      </c>
      <c r="L23" s="194">
        <f>PPCL_NG!S23+PPCL_Spot!S23+GT_NG!S23+GT_Spot!S23+Bawana_NG!S23+Bawana_RLNG!S23+Bawana_Spot!S23</f>
        <v>1.931501166709878</v>
      </c>
      <c r="M23" s="195">
        <f t="shared" si="3"/>
        <v>-1.501166709878099E-3</v>
      </c>
      <c r="N23" s="194">
        <f>PPCL_NG!M23+PPCL_Spot!M23+GT_NG!M23+GT_Spot!M23+Bawana_NG!M23+Bawana_RLNG!M23+Bawana_Spot!M23</f>
        <v>11.57</v>
      </c>
      <c r="O23" s="194">
        <f>PPCL_NG!T23+PPCL_Spot!T23+GT_NG!T23+GT_Spot!T23+Bawana_NG!T23+Bawana_RLNG!T23+Bawana_Spot!T23</f>
        <v>11.578999222193415</v>
      </c>
      <c r="P23" s="195">
        <f t="shared" si="4"/>
        <v>-8.9992221934149796E-3</v>
      </c>
      <c r="Q23" s="195">
        <f t="shared" si="5"/>
        <v>-3.0000000000002025E-2</v>
      </c>
    </row>
    <row r="24" spans="1:17">
      <c r="A24" s="34" t="s">
        <v>66</v>
      </c>
      <c r="B24" s="194">
        <f>PPCL_NG!I24+PPCL_Spot!I24+GT_NG!I24+GT_Spot!I24+Bawana_NG!I24+Bawana_RLNG!I24+Bawana_Spot!I24</f>
        <v>16.2</v>
      </c>
      <c r="C24" s="194">
        <f>PPCL_NG!P24+PPCL_Spot!P24+GT_NG!P24+GT_Spot!P24+Bawana_NG!P24+Bawana_RLNG!P24+Bawana_Spot!P24</f>
        <v>16.212600466683952</v>
      </c>
      <c r="D24" s="195">
        <f t="shared" si="0"/>
        <v>-1.260046668395276E-2</v>
      </c>
      <c r="E24" s="194">
        <f>PPCL_NG!J24+PPCL_Spot!J24+GT_NG!J24+GT_Spot!J24+Bawana_NG!J24+Bawana_RLNG!J24+Bawana_Spot!J24</f>
        <v>8.8699999999999992</v>
      </c>
      <c r="F24" s="194">
        <f>PPCL_NG!Q24+PPCL_Spot!Q24+GT_NG!Q24+GT_Spot!Q24+Bawana_NG!Q24+Bawana_RLNG!Q24+Bawana_Spot!Q24</f>
        <v>8.8768991444127554</v>
      </c>
      <c r="G24" s="195">
        <f t="shared" si="1"/>
        <v>-6.8991444127561863E-3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1.93</v>
      </c>
      <c r="L24" s="194">
        <f>PPCL_NG!S24+PPCL_Spot!S24+GT_NG!S24+GT_Spot!S24+Bawana_NG!S24+Bawana_RLNG!S24+Bawana_Spot!S24</f>
        <v>1.931501166709878</v>
      </c>
      <c r="M24" s="195">
        <f t="shared" si="3"/>
        <v>-1.501166709878099E-3</v>
      </c>
      <c r="N24" s="194">
        <f>PPCL_NG!M24+PPCL_Spot!M24+GT_NG!M24+GT_Spot!M24+Bawana_NG!M24+Bawana_RLNG!M24+Bawana_Spot!M24</f>
        <v>11.57</v>
      </c>
      <c r="O24" s="194">
        <f>PPCL_NG!T24+PPCL_Spot!T24+GT_NG!T24+GT_Spot!T24+Bawana_NG!T24+Bawana_RLNG!T24+Bawana_Spot!T24</f>
        <v>11.578999222193415</v>
      </c>
      <c r="P24" s="195">
        <f t="shared" si="4"/>
        <v>-8.9992221934149796E-3</v>
      </c>
      <c r="Q24" s="195">
        <f t="shared" si="5"/>
        <v>-3.0000000000002025E-2</v>
      </c>
    </row>
    <row r="25" spans="1:17">
      <c r="A25" s="34" t="s">
        <v>67</v>
      </c>
      <c r="B25" s="194">
        <f>PPCL_NG!I25+PPCL_Spot!I25+GT_NG!I25+GT_Spot!I25+Bawana_NG!I25+Bawana_RLNG!I25+Bawana_Spot!I25</f>
        <v>16.2</v>
      </c>
      <c r="C25" s="194">
        <f>PPCL_NG!P25+PPCL_Spot!P25+GT_NG!P25+GT_Spot!P25+Bawana_NG!P25+Bawana_RLNG!P25+Bawana_Spot!P25</f>
        <v>16.212600466683952</v>
      </c>
      <c r="D25" s="195">
        <f t="shared" si="0"/>
        <v>-1.260046668395276E-2</v>
      </c>
      <c r="E25" s="194">
        <f>PPCL_NG!J25+PPCL_Spot!J25+GT_NG!J25+GT_Spot!J25+Bawana_NG!J25+Bawana_RLNG!J25+Bawana_Spot!J25</f>
        <v>8.8699999999999992</v>
      </c>
      <c r="F25" s="194">
        <f>PPCL_NG!Q25+PPCL_Spot!Q25+GT_NG!Q25+GT_Spot!Q25+Bawana_NG!Q25+Bawana_RLNG!Q25+Bawana_Spot!Q25</f>
        <v>8.8768991444127554</v>
      </c>
      <c r="G25" s="195">
        <f t="shared" si="1"/>
        <v>-6.8991444127561863E-3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1.93</v>
      </c>
      <c r="L25" s="194">
        <f>PPCL_NG!S25+PPCL_Spot!S25+GT_NG!S25+GT_Spot!S25+Bawana_NG!S25+Bawana_RLNG!S25+Bawana_Spot!S25</f>
        <v>1.931501166709878</v>
      </c>
      <c r="M25" s="195">
        <f t="shared" si="3"/>
        <v>-1.501166709878099E-3</v>
      </c>
      <c r="N25" s="194">
        <f>PPCL_NG!M25+PPCL_Spot!M25+GT_NG!M25+GT_Spot!M25+Bawana_NG!M25+Bawana_RLNG!M25+Bawana_Spot!M25</f>
        <v>11.57</v>
      </c>
      <c r="O25" s="194">
        <f>PPCL_NG!T25+PPCL_Spot!T25+GT_NG!T25+GT_Spot!T25+Bawana_NG!T25+Bawana_RLNG!T25+Bawana_Spot!T25</f>
        <v>11.578999222193415</v>
      </c>
      <c r="P25" s="195">
        <f t="shared" si="4"/>
        <v>-8.9992221934149796E-3</v>
      </c>
      <c r="Q25" s="195">
        <f t="shared" si="5"/>
        <v>-3.0000000000002025E-2</v>
      </c>
    </row>
    <row r="26" spans="1:17">
      <c r="A26" s="34" t="s">
        <v>68</v>
      </c>
      <c r="B26" s="194">
        <f>PPCL_NG!I26+PPCL_Spot!I26+GT_NG!I26+GT_Spot!I26+Bawana_NG!I26+Bawana_RLNG!I26+Bawana_Spot!I26</f>
        <v>16.2</v>
      </c>
      <c r="C26" s="194">
        <f>PPCL_NG!P26+PPCL_Spot!P26+GT_NG!P26+GT_Spot!P26+Bawana_NG!P26+Bawana_RLNG!P26+Bawana_Spot!P26</f>
        <v>16.212600466683952</v>
      </c>
      <c r="D26" s="195">
        <f t="shared" si="0"/>
        <v>-1.260046668395276E-2</v>
      </c>
      <c r="E26" s="194">
        <f>PPCL_NG!J26+PPCL_Spot!J26+GT_NG!J26+GT_Spot!J26+Bawana_NG!J26+Bawana_RLNG!J26+Bawana_Spot!J26</f>
        <v>8.8699999999999992</v>
      </c>
      <c r="F26" s="194">
        <f>PPCL_NG!Q26+PPCL_Spot!Q26+GT_NG!Q26+GT_Spot!Q26+Bawana_NG!Q26+Bawana_RLNG!Q26+Bawana_Spot!Q26</f>
        <v>8.8768991444127554</v>
      </c>
      <c r="G26" s="195">
        <f t="shared" si="1"/>
        <v>-6.8991444127561863E-3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1.93</v>
      </c>
      <c r="L26" s="194">
        <f>PPCL_NG!S26+PPCL_Spot!S26+GT_NG!S26+GT_Spot!S26+Bawana_NG!S26+Bawana_RLNG!S26+Bawana_Spot!S26</f>
        <v>1.931501166709878</v>
      </c>
      <c r="M26" s="195">
        <f t="shared" si="3"/>
        <v>-1.501166709878099E-3</v>
      </c>
      <c r="N26" s="194">
        <f>PPCL_NG!M26+PPCL_Spot!M26+GT_NG!M26+GT_Spot!M26+Bawana_NG!M26+Bawana_RLNG!M26+Bawana_Spot!M26</f>
        <v>11.57</v>
      </c>
      <c r="O26" s="194">
        <f>PPCL_NG!T26+PPCL_Spot!T26+GT_NG!T26+GT_Spot!T26+Bawana_NG!T26+Bawana_RLNG!T26+Bawana_Spot!T26</f>
        <v>11.578999222193415</v>
      </c>
      <c r="P26" s="195">
        <f t="shared" si="4"/>
        <v>-8.9992221934149796E-3</v>
      </c>
      <c r="Q26" s="195">
        <f t="shared" si="5"/>
        <v>-3.0000000000002025E-2</v>
      </c>
    </row>
    <row r="27" spans="1:17">
      <c r="A27" s="34" t="s">
        <v>69</v>
      </c>
      <c r="B27" s="194">
        <f>PPCL_NG!I27+PPCL_Spot!I27+GT_NG!I27+GT_Spot!I27+Bawana_NG!I27+Bawana_RLNG!I27+Bawana_Spot!I27</f>
        <v>16.2</v>
      </c>
      <c r="C27" s="194">
        <f>PPCL_NG!P27+PPCL_Spot!P27+GT_NG!P27+GT_Spot!P27+Bawana_NG!P27+Bawana_RLNG!P27+Bawana_Spot!P27</f>
        <v>16.212600466683952</v>
      </c>
      <c r="D27" s="195">
        <f t="shared" si="0"/>
        <v>-1.260046668395276E-2</v>
      </c>
      <c r="E27" s="194">
        <f>PPCL_NG!J27+PPCL_Spot!J27+GT_NG!J27+GT_Spot!J27+Bawana_NG!J27+Bawana_RLNG!J27+Bawana_Spot!J27</f>
        <v>8.8699999999999992</v>
      </c>
      <c r="F27" s="194">
        <f>PPCL_NG!Q27+PPCL_Spot!Q27+GT_NG!Q27+GT_Spot!Q27+Bawana_NG!Q27+Bawana_RLNG!Q27+Bawana_Spot!Q27</f>
        <v>8.8768991444127554</v>
      </c>
      <c r="G27" s="195">
        <f t="shared" si="1"/>
        <v>-6.8991444127561863E-3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1.93</v>
      </c>
      <c r="L27" s="194">
        <f>PPCL_NG!S27+PPCL_Spot!S27+GT_NG!S27+GT_Spot!S27+Bawana_NG!S27+Bawana_RLNG!S27+Bawana_Spot!S27</f>
        <v>1.931501166709878</v>
      </c>
      <c r="M27" s="195">
        <f t="shared" si="3"/>
        <v>-1.501166709878099E-3</v>
      </c>
      <c r="N27" s="194">
        <f>PPCL_NG!M27+PPCL_Spot!M27+GT_NG!M27+GT_Spot!M27+Bawana_NG!M27+Bawana_RLNG!M27+Bawana_Spot!M27</f>
        <v>11.57</v>
      </c>
      <c r="O27" s="194">
        <f>PPCL_NG!T27+PPCL_Spot!T27+GT_NG!T27+GT_Spot!T27+Bawana_NG!T27+Bawana_RLNG!T27+Bawana_Spot!T27</f>
        <v>11.578999222193415</v>
      </c>
      <c r="P27" s="195">
        <f t="shared" si="4"/>
        <v>-8.9992221934149796E-3</v>
      </c>
      <c r="Q27" s="195">
        <f t="shared" si="5"/>
        <v>-3.0000000000002025E-2</v>
      </c>
    </row>
    <row r="28" spans="1:17">
      <c r="A28" s="34" t="s">
        <v>70</v>
      </c>
      <c r="B28" s="194">
        <f>PPCL_NG!I28+PPCL_Spot!I28+GT_NG!I28+GT_Spot!I28+Bawana_NG!I28+Bawana_RLNG!I28+Bawana_Spot!I28</f>
        <v>16.2</v>
      </c>
      <c r="C28" s="194">
        <f>PPCL_NG!P28+PPCL_Spot!P28+GT_NG!P28+GT_Spot!P28+Bawana_NG!P28+Bawana_RLNG!P28+Bawana_Spot!P28</f>
        <v>16.212600466683952</v>
      </c>
      <c r="D28" s="195">
        <f t="shared" si="0"/>
        <v>-1.260046668395276E-2</v>
      </c>
      <c r="E28" s="194">
        <f>PPCL_NG!J28+PPCL_Spot!J28+GT_NG!J28+GT_Spot!J28+Bawana_NG!J28+Bawana_RLNG!J28+Bawana_Spot!J28</f>
        <v>8.8699999999999992</v>
      </c>
      <c r="F28" s="194">
        <f>PPCL_NG!Q28+PPCL_Spot!Q28+GT_NG!Q28+GT_Spot!Q28+Bawana_NG!Q28+Bawana_RLNG!Q28+Bawana_Spot!Q28</f>
        <v>8.8768991444127554</v>
      </c>
      <c r="G28" s="195">
        <f t="shared" si="1"/>
        <v>-6.8991444127561863E-3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1.93</v>
      </c>
      <c r="L28" s="194">
        <f>PPCL_NG!S28+PPCL_Spot!S28+GT_NG!S28+GT_Spot!S28+Bawana_NG!S28+Bawana_RLNG!S28+Bawana_Spot!S28</f>
        <v>1.931501166709878</v>
      </c>
      <c r="M28" s="195">
        <f t="shared" si="3"/>
        <v>-1.501166709878099E-3</v>
      </c>
      <c r="N28" s="194">
        <f>PPCL_NG!M28+PPCL_Spot!M28+GT_NG!M28+GT_Spot!M28+Bawana_NG!M28+Bawana_RLNG!M28+Bawana_Spot!M28</f>
        <v>11.57</v>
      </c>
      <c r="O28" s="194">
        <f>PPCL_NG!T28+PPCL_Spot!T28+GT_NG!T28+GT_Spot!T28+Bawana_NG!T28+Bawana_RLNG!T28+Bawana_Spot!T28</f>
        <v>11.578999222193415</v>
      </c>
      <c r="P28" s="195">
        <f t="shared" si="4"/>
        <v>-8.9992221934149796E-3</v>
      </c>
      <c r="Q28" s="195">
        <f t="shared" si="5"/>
        <v>-3.0000000000002025E-2</v>
      </c>
    </row>
    <row r="29" spans="1:17">
      <c r="A29" s="34" t="s">
        <v>71</v>
      </c>
      <c r="B29" s="194">
        <f>PPCL_NG!I29+PPCL_Spot!I29+GT_NG!I29+GT_Spot!I29+Bawana_NG!I29+Bawana_RLNG!I29+Bawana_Spot!I29</f>
        <v>16.2</v>
      </c>
      <c r="C29" s="194">
        <f>PPCL_NG!P29+PPCL_Spot!P29+GT_NG!P29+GT_Spot!P29+Bawana_NG!P29+Bawana_RLNG!P29+Bawana_Spot!P29</f>
        <v>16.212600466683952</v>
      </c>
      <c r="D29" s="195">
        <f t="shared" si="0"/>
        <v>-1.260046668395276E-2</v>
      </c>
      <c r="E29" s="194">
        <f>PPCL_NG!J29+PPCL_Spot!J29+GT_NG!J29+GT_Spot!J29+Bawana_NG!J29+Bawana_RLNG!J29+Bawana_Spot!J29</f>
        <v>8.8699999999999992</v>
      </c>
      <c r="F29" s="194">
        <f>PPCL_NG!Q29+PPCL_Spot!Q29+GT_NG!Q29+GT_Spot!Q29+Bawana_NG!Q29+Bawana_RLNG!Q29+Bawana_Spot!Q29</f>
        <v>8.8768991444127554</v>
      </c>
      <c r="G29" s="195">
        <f t="shared" si="1"/>
        <v>-6.8991444127561863E-3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1.93</v>
      </c>
      <c r="L29" s="194">
        <f>PPCL_NG!S29+PPCL_Spot!S29+GT_NG!S29+GT_Spot!S29+Bawana_NG!S29+Bawana_RLNG!S29+Bawana_Spot!S29</f>
        <v>1.931501166709878</v>
      </c>
      <c r="M29" s="195">
        <f t="shared" si="3"/>
        <v>-1.501166709878099E-3</v>
      </c>
      <c r="N29" s="194">
        <f>PPCL_NG!M29+PPCL_Spot!M29+GT_NG!M29+GT_Spot!M29+Bawana_NG!M29+Bawana_RLNG!M29+Bawana_Spot!M29</f>
        <v>11.57</v>
      </c>
      <c r="O29" s="194">
        <f>PPCL_NG!T29+PPCL_Spot!T29+GT_NG!T29+GT_Spot!T29+Bawana_NG!T29+Bawana_RLNG!T29+Bawana_Spot!T29</f>
        <v>11.578999222193415</v>
      </c>
      <c r="P29" s="195">
        <f t="shared" si="4"/>
        <v>-8.9992221934149796E-3</v>
      </c>
      <c r="Q29" s="195">
        <f t="shared" si="5"/>
        <v>-3.0000000000002025E-2</v>
      </c>
    </row>
    <row r="30" spans="1:17">
      <c r="A30" s="34" t="s">
        <v>72</v>
      </c>
      <c r="B30" s="194">
        <f>PPCL_NG!I30+PPCL_Spot!I30+GT_NG!I30+GT_Spot!I30+Bawana_NG!I30+Bawana_RLNG!I30+Bawana_Spot!I30</f>
        <v>16.2</v>
      </c>
      <c r="C30" s="194">
        <f>PPCL_NG!P30+PPCL_Spot!P30+GT_NG!P30+GT_Spot!P30+Bawana_NG!P30+Bawana_RLNG!P30+Bawana_Spot!P30</f>
        <v>16.212600466683952</v>
      </c>
      <c r="D30" s="195">
        <f t="shared" si="0"/>
        <v>-1.260046668395276E-2</v>
      </c>
      <c r="E30" s="194">
        <f>PPCL_NG!J30+PPCL_Spot!J30+GT_NG!J30+GT_Spot!J30+Bawana_NG!J30+Bawana_RLNG!J30+Bawana_Spot!J30</f>
        <v>8.8699999999999992</v>
      </c>
      <c r="F30" s="194">
        <f>PPCL_NG!Q30+PPCL_Spot!Q30+GT_NG!Q30+GT_Spot!Q30+Bawana_NG!Q30+Bawana_RLNG!Q30+Bawana_Spot!Q30</f>
        <v>8.8768991444127554</v>
      </c>
      <c r="G30" s="195">
        <f t="shared" si="1"/>
        <v>-6.8991444127561863E-3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1.93</v>
      </c>
      <c r="L30" s="194">
        <f>PPCL_NG!S30+PPCL_Spot!S30+GT_NG!S30+GT_Spot!S30+Bawana_NG!S30+Bawana_RLNG!S30+Bawana_Spot!S30</f>
        <v>1.931501166709878</v>
      </c>
      <c r="M30" s="195">
        <f t="shared" si="3"/>
        <v>-1.501166709878099E-3</v>
      </c>
      <c r="N30" s="194">
        <f>PPCL_NG!M30+PPCL_Spot!M30+GT_NG!M30+GT_Spot!M30+Bawana_NG!M30+Bawana_RLNG!M30+Bawana_Spot!M30</f>
        <v>11.57</v>
      </c>
      <c r="O30" s="194">
        <f>PPCL_NG!T30+PPCL_Spot!T30+GT_NG!T30+GT_Spot!T30+Bawana_NG!T30+Bawana_RLNG!T30+Bawana_Spot!T30</f>
        <v>11.578999222193415</v>
      </c>
      <c r="P30" s="195">
        <f t="shared" si="4"/>
        <v>-8.9992221934149796E-3</v>
      </c>
      <c r="Q30" s="195">
        <f t="shared" si="5"/>
        <v>-3.0000000000002025E-2</v>
      </c>
    </row>
    <row r="31" spans="1:17">
      <c r="A31" s="34" t="s">
        <v>73</v>
      </c>
      <c r="B31" s="194">
        <f>PPCL_NG!I31+PPCL_Spot!I31+GT_NG!I31+GT_Spot!I31+Bawana_NG!I31+Bawana_RLNG!I31+Bawana_Spot!I31</f>
        <v>16.2</v>
      </c>
      <c r="C31" s="194">
        <f>PPCL_NG!P31+PPCL_Spot!P31+GT_NG!P31+GT_Spot!P31+Bawana_NG!P31+Bawana_RLNG!P31+Bawana_Spot!P31</f>
        <v>16.212600466683952</v>
      </c>
      <c r="D31" s="195">
        <f t="shared" si="0"/>
        <v>-1.260046668395276E-2</v>
      </c>
      <c r="E31" s="194">
        <f>PPCL_NG!J31+PPCL_Spot!J31+GT_NG!J31+GT_Spot!J31+Bawana_NG!J31+Bawana_RLNG!J31+Bawana_Spot!J31</f>
        <v>8.8699999999999992</v>
      </c>
      <c r="F31" s="194">
        <f>PPCL_NG!Q31+PPCL_Spot!Q31+GT_NG!Q31+GT_Spot!Q31+Bawana_NG!Q31+Bawana_RLNG!Q31+Bawana_Spot!Q31</f>
        <v>8.8768991444127554</v>
      </c>
      <c r="G31" s="195">
        <f t="shared" si="1"/>
        <v>-6.8991444127561863E-3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1.93</v>
      </c>
      <c r="L31" s="194">
        <f>PPCL_NG!S31+PPCL_Spot!S31+GT_NG!S31+GT_Spot!S31+Bawana_NG!S31+Bawana_RLNG!S31+Bawana_Spot!S31</f>
        <v>1.931501166709878</v>
      </c>
      <c r="M31" s="195">
        <f t="shared" si="3"/>
        <v>-1.501166709878099E-3</v>
      </c>
      <c r="N31" s="194">
        <f>PPCL_NG!M31+PPCL_Spot!M31+GT_NG!M31+GT_Spot!M31+Bawana_NG!M31+Bawana_RLNG!M31+Bawana_Spot!M31</f>
        <v>11.57</v>
      </c>
      <c r="O31" s="194">
        <f>PPCL_NG!T31+PPCL_Spot!T31+GT_NG!T31+GT_Spot!T31+Bawana_NG!T31+Bawana_RLNG!T31+Bawana_Spot!T31</f>
        <v>11.578999222193415</v>
      </c>
      <c r="P31" s="195">
        <f t="shared" si="4"/>
        <v>-8.9992221934149796E-3</v>
      </c>
      <c r="Q31" s="195">
        <f t="shared" si="5"/>
        <v>-3.0000000000002025E-2</v>
      </c>
    </row>
    <row r="32" spans="1:17">
      <c r="A32" s="34" t="s">
        <v>74</v>
      </c>
      <c r="B32" s="194">
        <f>PPCL_NG!I32+PPCL_Spot!I32+GT_NG!I32+GT_Spot!I32+Bawana_NG!I32+Bawana_RLNG!I32+Bawana_Spot!I32</f>
        <v>16.2</v>
      </c>
      <c r="C32" s="194">
        <f>PPCL_NG!P32+PPCL_Spot!P32+GT_NG!P32+GT_Spot!P32+Bawana_NG!P32+Bawana_RLNG!P32+Bawana_Spot!P32</f>
        <v>16.212600466683952</v>
      </c>
      <c r="D32" s="195">
        <f t="shared" si="0"/>
        <v>-1.260046668395276E-2</v>
      </c>
      <c r="E32" s="194">
        <f>PPCL_NG!J32+PPCL_Spot!J32+GT_NG!J32+GT_Spot!J32+Bawana_NG!J32+Bawana_RLNG!J32+Bawana_Spot!J32</f>
        <v>8.8699999999999992</v>
      </c>
      <c r="F32" s="194">
        <f>PPCL_NG!Q32+PPCL_Spot!Q32+GT_NG!Q32+GT_Spot!Q32+Bawana_NG!Q32+Bawana_RLNG!Q32+Bawana_Spot!Q32</f>
        <v>8.8768991444127554</v>
      </c>
      <c r="G32" s="195">
        <f t="shared" si="1"/>
        <v>-6.8991444127561863E-3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1.93</v>
      </c>
      <c r="L32" s="194">
        <f>PPCL_NG!S32+PPCL_Spot!S32+GT_NG!S32+GT_Spot!S32+Bawana_NG!S32+Bawana_RLNG!S32+Bawana_Spot!S32</f>
        <v>1.931501166709878</v>
      </c>
      <c r="M32" s="195">
        <f t="shared" si="3"/>
        <v>-1.501166709878099E-3</v>
      </c>
      <c r="N32" s="194">
        <f>PPCL_NG!M32+PPCL_Spot!M32+GT_NG!M32+GT_Spot!M32+Bawana_NG!M32+Bawana_RLNG!M32+Bawana_Spot!M32</f>
        <v>11.57</v>
      </c>
      <c r="O32" s="194">
        <f>PPCL_NG!T32+PPCL_Spot!T32+GT_NG!T32+GT_Spot!T32+Bawana_NG!T32+Bawana_RLNG!T32+Bawana_Spot!T32</f>
        <v>11.578999222193415</v>
      </c>
      <c r="P32" s="195">
        <f t="shared" si="4"/>
        <v>-8.9992221934149796E-3</v>
      </c>
      <c r="Q32" s="195">
        <f t="shared" si="5"/>
        <v>-3.0000000000002025E-2</v>
      </c>
    </row>
    <row r="33" spans="1:17">
      <c r="A33" s="34" t="s">
        <v>75</v>
      </c>
      <c r="B33" s="194">
        <f>PPCL_NG!I33+PPCL_Spot!I33+GT_NG!I33+GT_Spot!I33+Bawana_NG!I33+Bawana_RLNG!I33+Bawana_Spot!I33</f>
        <v>16.2</v>
      </c>
      <c r="C33" s="194">
        <f>PPCL_NG!P33+PPCL_Spot!P33+GT_NG!P33+GT_Spot!P33+Bawana_NG!P33+Bawana_RLNG!P33+Bawana_Spot!P33</f>
        <v>16.212600466683952</v>
      </c>
      <c r="D33" s="195">
        <f t="shared" si="0"/>
        <v>-1.260046668395276E-2</v>
      </c>
      <c r="E33" s="194">
        <f>PPCL_NG!J33+PPCL_Spot!J33+GT_NG!J33+GT_Spot!J33+Bawana_NG!J33+Bawana_RLNG!J33+Bawana_Spot!J33</f>
        <v>8.8699999999999992</v>
      </c>
      <c r="F33" s="194">
        <f>PPCL_NG!Q33+PPCL_Spot!Q33+GT_NG!Q33+GT_Spot!Q33+Bawana_NG!Q33+Bawana_RLNG!Q33+Bawana_Spot!Q33</f>
        <v>8.8768991444127554</v>
      </c>
      <c r="G33" s="195">
        <f t="shared" si="1"/>
        <v>-6.8991444127561863E-3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1.93</v>
      </c>
      <c r="L33" s="194">
        <f>PPCL_NG!S33+PPCL_Spot!S33+GT_NG!S33+GT_Spot!S33+Bawana_NG!S33+Bawana_RLNG!S33+Bawana_Spot!S33</f>
        <v>1.931501166709878</v>
      </c>
      <c r="M33" s="195">
        <f t="shared" si="3"/>
        <v>-1.501166709878099E-3</v>
      </c>
      <c r="N33" s="194">
        <f>PPCL_NG!M33+PPCL_Spot!M33+GT_NG!M33+GT_Spot!M33+Bawana_NG!M33+Bawana_RLNG!M33+Bawana_Spot!M33</f>
        <v>11.57</v>
      </c>
      <c r="O33" s="194">
        <f>PPCL_NG!T33+PPCL_Spot!T33+GT_NG!T33+GT_Spot!T33+Bawana_NG!T33+Bawana_RLNG!T33+Bawana_Spot!T33</f>
        <v>11.578999222193415</v>
      </c>
      <c r="P33" s="195">
        <f t="shared" si="4"/>
        <v>-8.9992221934149796E-3</v>
      </c>
      <c r="Q33" s="195">
        <f t="shared" si="5"/>
        <v>-3.0000000000002025E-2</v>
      </c>
    </row>
    <row r="34" spans="1:17">
      <c r="A34" s="34" t="s">
        <v>76</v>
      </c>
      <c r="B34" s="194">
        <f>PPCL_NG!I34+PPCL_Spot!I34+GT_NG!I34+GT_Spot!I34+Bawana_NG!I34+Bawana_RLNG!I34+Bawana_Spot!I34</f>
        <v>16.2</v>
      </c>
      <c r="C34" s="194">
        <f>PPCL_NG!P34+PPCL_Spot!P34+GT_NG!P34+GT_Spot!P34+Bawana_NG!P34+Bawana_RLNG!P34+Bawana_Spot!P34</f>
        <v>16.212600466683952</v>
      </c>
      <c r="D34" s="195">
        <f t="shared" si="0"/>
        <v>-1.260046668395276E-2</v>
      </c>
      <c r="E34" s="194">
        <f>PPCL_NG!J34+PPCL_Spot!J34+GT_NG!J34+GT_Spot!J34+Bawana_NG!J34+Bawana_RLNG!J34+Bawana_Spot!J34</f>
        <v>8.8699999999999992</v>
      </c>
      <c r="F34" s="194">
        <f>PPCL_NG!Q34+PPCL_Spot!Q34+GT_NG!Q34+GT_Spot!Q34+Bawana_NG!Q34+Bawana_RLNG!Q34+Bawana_Spot!Q34</f>
        <v>8.8768991444127554</v>
      </c>
      <c r="G34" s="195">
        <f t="shared" si="1"/>
        <v>-6.8991444127561863E-3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1.93</v>
      </c>
      <c r="L34" s="194">
        <f>PPCL_NG!S34+PPCL_Spot!S34+GT_NG!S34+GT_Spot!S34+Bawana_NG!S34+Bawana_RLNG!S34+Bawana_Spot!S34</f>
        <v>1.931501166709878</v>
      </c>
      <c r="M34" s="195">
        <f t="shared" si="3"/>
        <v>-1.501166709878099E-3</v>
      </c>
      <c r="N34" s="194">
        <f>PPCL_NG!M34+PPCL_Spot!M34+GT_NG!M34+GT_Spot!M34+Bawana_NG!M34+Bawana_RLNG!M34+Bawana_Spot!M34</f>
        <v>11.57</v>
      </c>
      <c r="O34" s="194">
        <f>PPCL_NG!T34+PPCL_Spot!T34+GT_NG!T34+GT_Spot!T34+Bawana_NG!T34+Bawana_RLNG!T34+Bawana_Spot!T34</f>
        <v>11.578999222193415</v>
      </c>
      <c r="P34" s="195">
        <f t="shared" si="4"/>
        <v>-8.9992221934149796E-3</v>
      </c>
      <c r="Q34" s="195">
        <f t="shared" si="5"/>
        <v>-3.0000000000002025E-2</v>
      </c>
    </row>
    <row r="35" spans="1:17">
      <c r="A35" s="34" t="s">
        <v>77</v>
      </c>
      <c r="B35" s="194">
        <f>PPCL_NG!I35+PPCL_Spot!I35+GT_NG!I35+GT_Spot!I35+Bawana_NG!I35+Bawana_RLNG!I35+Bawana_Spot!I35</f>
        <v>16.2</v>
      </c>
      <c r="C35" s="194">
        <f>PPCL_NG!P35+PPCL_Spot!P35+GT_NG!P35+GT_Spot!P35+Bawana_NG!P35+Bawana_RLNG!P35+Bawana_Spot!P35</f>
        <v>16.212600466683952</v>
      </c>
      <c r="D35" s="195">
        <f t="shared" si="0"/>
        <v>-1.260046668395276E-2</v>
      </c>
      <c r="E35" s="194">
        <f>PPCL_NG!J35+PPCL_Spot!J35+GT_NG!J35+GT_Spot!J35+Bawana_NG!J35+Bawana_RLNG!J35+Bawana_Spot!J35</f>
        <v>8.8699999999999992</v>
      </c>
      <c r="F35" s="194">
        <f>PPCL_NG!Q35+PPCL_Spot!Q35+GT_NG!Q35+GT_Spot!Q35+Bawana_NG!Q35+Bawana_RLNG!Q35+Bawana_Spot!Q35</f>
        <v>8.8768991444127554</v>
      </c>
      <c r="G35" s="195">
        <f t="shared" si="1"/>
        <v>-6.8991444127561863E-3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1.93</v>
      </c>
      <c r="L35" s="194">
        <f>PPCL_NG!S35+PPCL_Spot!S35+GT_NG!S35+GT_Spot!S35+Bawana_NG!S35+Bawana_RLNG!S35+Bawana_Spot!S35</f>
        <v>1.931501166709878</v>
      </c>
      <c r="M35" s="195">
        <f t="shared" si="3"/>
        <v>-1.501166709878099E-3</v>
      </c>
      <c r="N35" s="194">
        <f>PPCL_NG!M35+PPCL_Spot!M35+GT_NG!M35+GT_Spot!M35+Bawana_NG!M35+Bawana_RLNG!M35+Bawana_Spot!M35</f>
        <v>11.57</v>
      </c>
      <c r="O35" s="194">
        <f>PPCL_NG!T35+PPCL_Spot!T35+GT_NG!T35+GT_Spot!T35+Bawana_NG!T35+Bawana_RLNG!T35+Bawana_Spot!T35</f>
        <v>11.578999222193415</v>
      </c>
      <c r="P35" s="195">
        <f t="shared" si="4"/>
        <v>-8.9992221934149796E-3</v>
      </c>
      <c r="Q35" s="195">
        <f t="shared" si="5"/>
        <v>-3.0000000000002025E-2</v>
      </c>
    </row>
    <row r="36" spans="1:17">
      <c r="A36" s="34" t="s">
        <v>78</v>
      </c>
      <c r="B36" s="194">
        <f>PPCL_NG!I36+PPCL_Spot!I36+GT_NG!I36+GT_Spot!I36+Bawana_NG!I36+Bawana_RLNG!I36+Bawana_Spot!I36</f>
        <v>16.2</v>
      </c>
      <c r="C36" s="194">
        <f>PPCL_NG!P36+PPCL_Spot!P36+GT_NG!P36+GT_Spot!P36+Bawana_NG!P36+Bawana_RLNG!P36+Bawana_Spot!P36</f>
        <v>16.212600466683952</v>
      </c>
      <c r="D36" s="195">
        <f t="shared" si="0"/>
        <v>-1.260046668395276E-2</v>
      </c>
      <c r="E36" s="194">
        <f>PPCL_NG!J36+PPCL_Spot!J36+GT_NG!J36+GT_Spot!J36+Bawana_NG!J36+Bawana_RLNG!J36+Bawana_Spot!J36</f>
        <v>8.8699999999999992</v>
      </c>
      <c r="F36" s="194">
        <f>PPCL_NG!Q36+PPCL_Spot!Q36+GT_NG!Q36+GT_Spot!Q36+Bawana_NG!Q36+Bawana_RLNG!Q36+Bawana_Spot!Q36</f>
        <v>8.8768991444127554</v>
      </c>
      <c r="G36" s="195">
        <f t="shared" si="1"/>
        <v>-6.8991444127561863E-3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1.93</v>
      </c>
      <c r="L36" s="194">
        <f>PPCL_NG!S36+PPCL_Spot!S36+GT_NG!S36+GT_Spot!S36+Bawana_NG!S36+Bawana_RLNG!S36+Bawana_Spot!S36</f>
        <v>1.931501166709878</v>
      </c>
      <c r="M36" s="195">
        <f t="shared" si="3"/>
        <v>-1.501166709878099E-3</v>
      </c>
      <c r="N36" s="194">
        <f>PPCL_NG!M36+PPCL_Spot!M36+GT_NG!M36+GT_Spot!M36+Bawana_NG!M36+Bawana_RLNG!M36+Bawana_Spot!M36</f>
        <v>11.57</v>
      </c>
      <c r="O36" s="194">
        <f>PPCL_NG!T36+PPCL_Spot!T36+GT_NG!T36+GT_Spot!T36+Bawana_NG!T36+Bawana_RLNG!T36+Bawana_Spot!T36</f>
        <v>11.578999222193415</v>
      </c>
      <c r="P36" s="195">
        <f t="shared" si="4"/>
        <v>-8.9992221934149796E-3</v>
      </c>
      <c r="Q36" s="195">
        <f t="shared" si="5"/>
        <v>-3.0000000000002025E-2</v>
      </c>
    </row>
    <row r="37" spans="1:17">
      <c r="A37" s="34" t="s">
        <v>79</v>
      </c>
      <c r="B37" s="194">
        <f>PPCL_NG!I37+PPCL_Spot!I37+GT_NG!I37+GT_Spot!I37+Bawana_NG!I37+Bawana_RLNG!I37+Bawana_Spot!I37</f>
        <v>16.2</v>
      </c>
      <c r="C37" s="194">
        <f>PPCL_NG!P37+PPCL_Spot!P37+GT_NG!P37+GT_Spot!P37+Bawana_NG!P37+Bawana_RLNG!P37+Bawana_Spot!P37</f>
        <v>16.212600466683952</v>
      </c>
      <c r="D37" s="195">
        <f t="shared" si="0"/>
        <v>-1.260046668395276E-2</v>
      </c>
      <c r="E37" s="194">
        <f>PPCL_NG!J37+PPCL_Spot!J37+GT_NG!J37+GT_Spot!J37+Bawana_NG!J37+Bawana_RLNG!J37+Bawana_Spot!J37</f>
        <v>8.8699999999999992</v>
      </c>
      <c r="F37" s="194">
        <f>PPCL_NG!Q37+PPCL_Spot!Q37+GT_NG!Q37+GT_Spot!Q37+Bawana_NG!Q37+Bawana_RLNG!Q37+Bawana_Spot!Q37</f>
        <v>8.8768991444127554</v>
      </c>
      <c r="G37" s="195">
        <f t="shared" si="1"/>
        <v>-6.8991444127561863E-3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1.93</v>
      </c>
      <c r="L37" s="194">
        <f>PPCL_NG!S37+PPCL_Spot!S37+GT_NG!S37+GT_Spot!S37+Bawana_NG!S37+Bawana_RLNG!S37+Bawana_Spot!S37</f>
        <v>1.931501166709878</v>
      </c>
      <c r="M37" s="195">
        <f t="shared" si="3"/>
        <v>-1.501166709878099E-3</v>
      </c>
      <c r="N37" s="194">
        <f>PPCL_NG!M37+PPCL_Spot!M37+GT_NG!M37+GT_Spot!M37+Bawana_NG!M37+Bawana_RLNG!M37+Bawana_Spot!M37</f>
        <v>11.57</v>
      </c>
      <c r="O37" s="194">
        <f>PPCL_NG!T37+PPCL_Spot!T37+GT_NG!T37+GT_Spot!T37+Bawana_NG!T37+Bawana_RLNG!T37+Bawana_Spot!T37</f>
        <v>11.578999222193415</v>
      </c>
      <c r="P37" s="195">
        <f t="shared" si="4"/>
        <v>-8.9992221934149796E-3</v>
      </c>
      <c r="Q37" s="195">
        <f t="shared" si="5"/>
        <v>-3.0000000000002025E-2</v>
      </c>
    </row>
    <row r="38" spans="1:17">
      <c r="A38" s="34" t="s">
        <v>80</v>
      </c>
      <c r="B38" s="194">
        <f>PPCL_NG!I38+PPCL_Spot!I38+GT_NG!I38+GT_Spot!I38+Bawana_NG!I38+Bawana_RLNG!I38+Bawana_Spot!I38</f>
        <v>16.2</v>
      </c>
      <c r="C38" s="194">
        <f>PPCL_NG!P38+PPCL_Spot!P38+GT_NG!P38+GT_Spot!P38+Bawana_NG!P38+Bawana_RLNG!P38+Bawana_Spot!P38</f>
        <v>16.212600466683952</v>
      </c>
      <c r="D38" s="195">
        <f t="shared" si="0"/>
        <v>-1.260046668395276E-2</v>
      </c>
      <c r="E38" s="194">
        <f>PPCL_NG!J38+PPCL_Spot!J38+GT_NG!J38+GT_Spot!J38+Bawana_NG!J38+Bawana_RLNG!J38+Bawana_Spot!J38</f>
        <v>8.8699999999999992</v>
      </c>
      <c r="F38" s="194">
        <f>PPCL_NG!Q38+PPCL_Spot!Q38+GT_NG!Q38+GT_Spot!Q38+Bawana_NG!Q38+Bawana_RLNG!Q38+Bawana_Spot!Q38</f>
        <v>8.8768991444127554</v>
      </c>
      <c r="G38" s="195">
        <f t="shared" si="1"/>
        <v>-6.8991444127561863E-3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1.93</v>
      </c>
      <c r="L38" s="194">
        <f>PPCL_NG!S38+PPCL_Spot!S38+GT_NG!S38+GT_Spot!S38+Bawana_NG!S38+Bawana_RLNG!S38+Bawana_Spot!S38</f>
        <v>1.931501166709878</v>
      </c>
      <c r="M38" s="195">
        <f t="shared" si="3"/>
        <v>-1.501166709878099E-3</v>
      </c>
      <c r="N38" s="194">
        <f>PPCL_NG!M38+PPCL_Spot!M38+GT_NG!M38+GT_Spot!M38+Bawana_NG!M38+Bawana_RLNG!M38+Bawana_Spot!M38</f>
        <v>11.57</v>
      </c>
      <c r="O38" s="194">
        <f>PPCL_NG!T38+PPCL_Spot!T38+GT_NG!T38+GT_Spot!T38+Bawana_NG!T38+Bawana_RLNG!T38+Bawana_Spot!T38</f>
        <v>11.578999222193415</v>
      </c>
      <c r="P38" s="195">
        <f t="shared" si="4"/>
        <v>-8.9992221934149796E-3</v>
      </c>
      <c r="Q38" s="195">
        <f t="shared" si="5"/>
        <v>-3.0000000000002025E-2</v>
      </c>
    </row>
    <row r="39" spans="1:17">
      <c r="A39" s="34" t="s">
        <v>81</v>
      </c>
      <c r="B39" s="194">
        <f>PPCL_NG!I39+PPCL_Spot!I39+GT_NG!I39+GT_Spot!I39+Bawana_NG!I39+Bawana_RLNG!I39+Bawana_Spot!I39</f>
        <v>16.2</v>
      </c>
      <c r="C39" s="194">
        <f>PPCL_NG!P39+PPCL_Spot!P39+GT_NG!P39+GT_Spot!P39+Bawana_NG!P39+Bawana_RLNG!P39+Bawana_Spot!P39</f>
        <v>16.086595799844435</v>
      </c>
      <c r="D39" s="195">
        <f t="shared" si="0"/>
        <v>0.11340420015556418</v>
      </c>
      <c r="E39" s="194">
        <f>PPCL_NG!J39+PPCL_Spot!J39+GT_NG!J39+GT_Spot!J39+Bawana_NG!J39+Bawana_RLNG!J39+Bawana_Spot!J39</f>
        <v>8.8699999999999992</v>
      </c>
      <c r="F39" s="194">
        <f>PPCL_NG!Q39+PPCL_Spot!Q39+GT_NG!Q39+GT_Spot!Q39+Bawana_NG!Q39+Bawana_RLNG!Q39+Bawana_Spot!Q39</f>
        <v>8.8079077002851935</v>
      </c>
      <c r="G39" s="195">
        <f t="shared" si="1"/>
        <v>6.2092299714805677E-2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1.93</v>
      </c>
      <c r="L39" s="194">
        <f>PPCL_NG!S39+PPCL_Spot!S39+GT_NG!S39+GT_Spot!S39+Bawana_NG!S39+Bawana_RLNG!S39+Bawana_Spot!S39</f>
        <v>1.9164894996110964</v>
      </c>
      <c r="M39" s="195">
        <f t="shared" si="3"/>
        <v>1.3510500388903557E-2</v>
      </c>
      <c r="N39" s="194">
        <f>PPCL_NG!M39+PPCL_Spot!M39+GT_NG!M39+GT_Spot!M39+Bawana_NG!M39+Bawana_RLNG!M39+Bawana_Spot!M39</f>
        <v>11.57</v>
      </c>
      <c r="O39" s="194">
        <f>PPCL_NG!T39+PPCL_Spot!T39+GT_NG!T39+GT_Spot!T39+Bawana_NG!T39+Bawana_RLNG!T39+Bawana_Spot!T39</f>
        <v>11.489007000259269</v>
      </c>
      <c r="P39" s="195">
        <f t="shared" si="4"/>
        <v>8.0992999740731264E-2</v>
      </c>
      <c r="Q39" s="195">
        <f t="shared" si="5"/>
        <v>0.27000000000000468</v>
      </c>
    </row>
    <row r="40" spans="1:17">
      <c r="A40" s="34" t="s">
        <v>82</v>
      </c>
      <c r="B40" s="194">
        <f>PPCL_NG!I40+PPCL_Spot!I40+GT_NG!I40+GT_Spot!I40+Bawana_NG!I40+Bawana_RLNG!I40+Bawana_Spot!I40</f>
        <v>16.2</v>
      </c>
      <c r="C40" s="194">
        <f>PPCL_NG!P40+PPCL_Spot!P40+GT_NG!P40+GT_Spot!P40+Bawana_NG!P40+Bawana_RLNG!P40+Bawana_Spot!P40</f>
        <v>16.086595799844435</v>
      </c>
      <c r="D40" s="195">
        <f t="shared" si="0"/>
        <v>0.11340420015556418</v>
      </c>
      <c r="E40" s="194">
        <f>PPCL_NG!J40+PPCL_Spot!J40+GT_NG!J40+GT_Spot!J40+Bawana_NG!J40+Bawana_RLNG!J40+Bawana_Spot!J40</f>
        <v>8.8699999999999992</v>
      </c>
      <c r="F40" s="194">
        <f>PPCL_NG!Q40+PPCL_Spot!Q40+GT_NG!Q40+GT_Spot!Q40+Bawana_NG!Q40+Bawana_RLNG!Q40+Bawana_Spot!Q40</f>
        <v>8.8079077002851935</v>
      </c>
      <c r="G40" s="195">
        <f t="shared" si="1"/>
        <v>6.2092299714805677E-2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1.93</v>
      </c>
      <c r="L40" s="194">
        <f>PPCL_NG!S40+PPCL_Spot!S40+GT_NG!S40+GT_Spot!S40+Bawana_NG!S40+Bawana_RLNG!S40+Bawana_Spot!S40</f>
        <v>1.9164894996110964</v>
      </c>
      <c r="M40" s="195">
        <f t="shared" si="3"/>
        <v>1.3510500388903557E-2</v>
      </c>
      <c r="N40" s="194">
        <f>PPCL_NG!M40+PPCL_Spot!M40+GT_NG!M40+GT_Spot!M40+Bawana_NG!M40+Bawana_RLNG!M40+Bawana_Spot!M40</f>
        <v>11.57</v>
      </c>
      <c r="O40" s="194">
        <f>PPCL_NG!T40+PPCL_Spot!T40+GT_NG!T40+GT_Spot!T40+Bawana_NG!T40+Bawana_RLNG!T40+Bawana_Spot!T40</f>
        <v>11.489007000259269</v>
      </c>
      <c r="P40" s="195">
        <f t="shared" si="4"/>
        <v>8.0992999740731264E-2</v>
      </c>
      <c r="Q40" s="195">
        <f t="shared" si="5"/>
        <v>0.27000000000000468</v>
      </c>
    </row>
    <row r="41" spans="1:17">
      <c r="A41" s="34" t="s">
        <v>83</v>
      </c>
      <c r="B41" s="194">
        <f>PPCL_NG!I41+PPCL_Spot!I41+GT_NG!I41+GT_Spot!I41+Bawana_NG!I41+Bawana_RLNG!I41+Bawana_Spot!I41</f>
        <v>16.2</v>
      </c>
      <c r="C41" s="194">
        <f>PPCL_NG!P41+PPCL_Spot!P41+GT_NG!P41+GT_Spot!P41+Bawana_NG!P41+Bawana_RLNG!P41+Bawana_Spot!P41</f>
        <v>16.086595799844435</v>
      </c>
      <c r="D41" s="195">
        <f t="shared" si="0"/>
        <v>0.11340420015556418</v>
      </c>
      <c r="E41" s="194">
        <f>PPCL_NG!J41+PPCL_Spot!J41+GT_NG!J41+GT_Spot!J41+Bawana_NG!J41+Bawana_RLNG!J41+Bawana_Spot!J41</f>
        <v>8.8699999999999992</v>
      </c>
      <c r="F41" s="194">
        <f>PPCL_NG!Q41+PPCL_Spot!Q41+GT_NG!Q41+GT_Spot!Q41+Bawana_NG!Q41+Bawana_RLNG!Q41+Bawana_Spot!Q41</f>
        <v>8.8079077002851935</v>
      </c>
      <c r="G41" s="195">
        <f t="shared" si="1"/>
        <v>6.2092299714805677E-2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1.93</v>
      </c>
      <c r="L41" s="194">
        <f>PPCL_NG!S41+PPCL_Spot!S41+GT_NG!S41+GT_Spot!S41+Bawana_NG!S41+Bawana_RLNG!S41+Bawana_Spot!S41</f>
        <v>1.9164894996110964</v>
      </c>
      <c r="M41" s="195">
        <f t="shared" si="3"/>
        <v>1.3510500388903557E-2</v>
      </c>
      <c r="N41" s="194">
        <f>PPCL_NG!M41+PPCL_Spot!M41+GT_NG!M41+GT_Spot!M41+Bawana_NG!M41+Bawana_RLNG!M41+Bawana_Spot!M41</f>
        <v>11.57</v>
      </c>
      <c r="O41" s="194">
        <f>PPCL_NG!T41+PPCL_Spot!T41+GT_NG!T41+GT_Spot!T41+Bawana_NG!T41+Bawana_RLNG!T41+Bawana_Spot!T41</f>
        <v>11.489007000259269</v>
      </c>
      <c r="P41" s="195">
        <f t="shared" si="4"/>
        <v>8.0992999740731264E-2</v>
      </c>
      <c r="Q41" s="195">
        <f t="shared" si="5"/>
        <v>0.27000000000000468</v>
      </c>
    </row>
    <row r="42" spans="1:17">
      <c r="A42" s="34" t="s">
        <v>84</v>
      </c>
      <c r="B42" s="194">
        <f>PPCL_NG!I42+PPCL_Spot!I42+GT_NG!I42+GT_Spot!I42+Bawana_NG!I42+Bawana_RLNG!I42+Bawana_Spot!I42</f>
        <v>16.2</v>
      </c>
      <c r="C42" s="194">
        <f>PPCL_NG!P42+PPCL_Spot!P42+GT_NG!P42+GT_Spot!P42+Bawana_NG!P42+Bawana_RLNG!P42+Bawana_Spot!P42</f>
        <v>16.086595799844435</v>
      </c>
      <c r="D42" s="195">
        <f t="shared" si="0"/>
        <v>0.11340420015556418</v>
      </c>
      <c r="E42" s="194">
        <f>PPCL_NG!J42+PPCL_Spot!J42+GT_NG!J42+GT_Spot!J42+Bawana_NG!J42+Bawana_RLNG!J42+Bawana_Spot!J42</f>
        <v>8.8699999999999992</v>
      </c>
      <c r="F42" s="194">
        <f>PPCL_NG!Q42+PPCL_Spot!Q42+GT_NG!Q42+GT_Spot!Q42+Bawana_NG!Q42+Bawana_RLNG!Q42+Bawana_Spot!Q42</f>
        <v>8.8079077002851935</v>
      </c>
      <c r="G42" s="195">
        <f t="shared" si="1"/>
        <v>6.2092299714805677E-2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1.93</v>
      </c>
      <c r="L42" s="194">
        <f>PPCL_NG!S42+PPCL_Spot!S42+GT_NG!S42+GT_Spot!S42+Bawana_NG!S42+Bawana_RLNG!S42+Bawana_Spot!S42</f>
        <v>1.9164894996110964</v>
      </c>
      <c r="M42" s="195">
        <f t="shared" si="3"/>
        <v>1.3510500388903557E-2</v>
      </c>
      <c r="N42" s="194">
        <f>PPCL_NG!M42+PPCL_Spot!M42+GT_NG!M42+GT_Spot!M42+Bawana_NG!M42+Bawana_RLNG!M42+Bawana_Spot!M42</f>
        <v>11.57</v>
      </c>
      <c r="O42" s="194">
        <f>PPCL_NG!T42+PPCL_Spot!T42+GT_NG!T42+GT_Spot!T42+Bawana_NG!T42+Bawana_RLNG!T42+Bawana_Spot!T42</f>
        <v>11.489007000259269</v>
      </c>
      <c r="P42" s="195">
        <f t="shared" si="4"/>
        <v>8.0992999740731264E-2</v>
      </c>
      <c r="Q42" s="195">
        <f t="shared" si="5"/>
        <v>0.27000000000000468</v>
      </c>
    </row>
    <row r="43" spans="1:17">
      <c r="A43" s="34" t="s">
        <v>85</v>
      </c>
      <c r="B43" s="194">
        <f>PPCL_NG!I43+PPCL_Spot!I43+GT_NG!I43+GT_Spot!I43+Bawana_NG!I43+Bawana_RLNG!I43+Bawana_Spot!I43</f>
        <v>15.78</v>
      </c>
      <c r="C43" s="194">
        <f>PPCL_NG!P43+PPCL_Spot!P43+GT_NG!P43+GT_Spot!P43+Bawana_NG!P43+Bawana_RLNG!P43+Bawana_Spot!P43</f>
        <v>15.666595688048973</v>
      </c>
      <c r="D43" s="195">
        <f t="shared" si="0"/>
        <v>0.11340431195102596</v>
      </c>
      <c r="E43" s="194">
        <f>PPCL_NG!J43+PPCL_Spot!J43+GT_NG!J43+GT_Spot!J43+Bawana_NG!J43+Bawana_RLNG!J43+Bawana_Spot!J43</f>
        <v>8.64</v>
      </c>
      <c r="F43" s="194">
        <f>PPCL_NG!Q43+PPCL_Spot!Q43+GT_NG!Q43+GT_Spot!Q43+Bawana_NG!Q43+Bawana_RLNG!Q43+Bawana_Spot!Q43</f>
        <v>8.5779079052435456</v>
      </c>
      <c r="G43" s="195">
        <f t="shared" si="1"/>
        <v>6.2092094756454941E-2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1.88</v>
      </c>
      <c r="L43" s="194">
        <f>PPCL_NG!S43+PPCL_Spot!S43+GT_NG!S43+GT_Spot!S43+Bawana_NG!S43+Bawana_RLNG!S43+Bawana_Spot!S43</f>
        <v>1.8664892201224379</v>
      </c>
      <c r="M43" s="195">
        <f t="shared" si="3"/>
        <v>1.3510779877561996E-2</v>
      </c>
      <c r="N43" s="194">
        <f>PPCL_NG!M43+PPCL_Spot!M43+GT_NG!M43+GT_Spot!M43+Bawana_NG!M43+Bawana_RLNG!M43+Bawana_Spot!M43</f>
        <v>11.27</v>
      </c>
      <c r="O43" s="194">
        <f>PPCL_NG!T43+PPCL_Spot!T43+GT_NG!T43+GT_Spot!T43+Bawana_NG!T43+Bawana_RLNG!T43+Bawana_Spot!T43</f>
        <v>11.189007186585039</v>
      </c>
      <c r="P43" s="195">
        <f t="shared" si="4"/>
        <v>8.0992813414960452E-2</v>
      </c>
      <c r="Q43" s="195">
        <f t="shared" si="5"/>
        <v>0.27000000000000335</v>
      </c>
    </row>
    <row r="44" spans="1:17">
      <c r="A44" s="34" t="s">
        <v>86</v>
      </c>
      <c r="B44" s="194">
        <f>PPCL_NG!I44+PPCL_Spot!I44+GT_NG!I44+GT_Spot!I44+Bawana_NG!I44+Bawana_RLNG!I44+Bawana_Spot!I44</f>
        <v>15.78</v>
      </c>
      <c r="C44" s="194">
        <f>PPCL_NG!P44+PPCL_Spot!P44+GT_NG!P44+GT_Spot!P44+Bawana_NG!P44+Bawana_RLNG!P44+Bawana_Spot!P44</f>
        <v>15.666595688048973</v>
      </c>
      <c r="D44" s="195">
        <f t="shared" si="0"/>
        <v>0.11340431195102596</v>
      </c>
      <c r="E44" s="194">
        <f>PPCL_NG!J44+PPCL_Spot!J44+GT_NG!J44+GT_Spot!J44+Bawana_NG!J44+Bawana_RLNG!J44+Bawana_Spot!J44</f>
        <v>8.64</v>
      </c>
      <c r="F44" s="194">
        <f>PPCL_NG!Q44+PPCL_Spot!Q44+GT_NG!Q44+GT_Spot!Q44+Bawana_NG!Q44+Bawana_RLNG!Q44+Bawana_Spot!Q44</f>
        <v>8.5779079052435456</v>
      </c>
      <c r="G44" s="195">
        <f t="shared" si="1"/>
        <v>6.2092094756454941E-2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1.88</v>
      </c>
      <c r="L44" s="194">
        <f>PPCL_NG!S44+PPCL_Spot!S44+GT_NG!S44+GT_Spot!S44+Bawana_NG!S44+Bawana_RLNG!S44+Bawana_Spot!S44</f>
        <v>1.8664892201224379</v>
      </c>
      <c r="M44" s="195">
        <f t="shared" si="3"/>
        <v>1.3510779877561996E-2</v>
      </c>
      <c r="N44" s="194">
        <f>PPCL_NG!M44+PPCL_Spot!M44+GT_NG!M44+GT_Spot!M44+Bawana_NG!M44+Bawana_RLNG!M44+Bawana_Spot!M44</f>
        <v>11.27</v>
      </c>
      <c r="O44" s="194">
        <f>PPCL_NG!T44+PPCL_Spot!T44+GT_NG!T44+GT_Spot!T44+Bawana_NG!T44+Bawana_RLNG!T44+Bawana_Spot!T44</f>
        <v>11.189007186585039</v>
      </c>
      <c r="P44" s="195">
        <f t="shared" si="4"/>
        <v>8.0992813414960452E-2</v>
      </c>
      <c r="Q44" s="195">
        <f t="shared" si="5"/>
        <v>0.27000000000000335</v>
      </c>
    </row>
    <row r="45" spans="1:17">
      <c r="A45" s="34" t="s">
        <v>87</v>
      </c>
      <c r="B45" s="194">
        <f>PPCL_NG!I45+PPCL_Spot!I45+GT_NG!I45+GT_Spot!I45+Bawana_NG!I45+Bawana_RLNG!I45+Bawana_Spot!I45</f>
        <v>15.78</v>
      </c>
      <c r="C45" s="194">
        <f>PPCL_NG!P45+PPCL_Spot!P45+GT_NG!P45+GT_Spot!P45+Bawana_NG!P45+Bawana_RLNG!P45+Bawana_Spot!P45</f>
        <v>15.666595688048973</v>
      </c>
      <c r="D45" s="195">
        <f t="shared" si="0"/>
        <v>0.11340431195102596</v>
      </c>
      <c r="E45" s="194">
        <f>PPCL_NG!J45+PPCL_Spot!J45+GT_NG!J45+GT_Spot!J45+Bawana_NG!J45+Bawana_RLNG!J45+Bawana_Spot!J45</f>
        <v>8.64</v>
      </c>
      <c r="F45" s="194">
        <f>PPCL_NG!Q45+PPCL_Spot!Q45+GT_NG!Q45+GT_Spot!Q45+Bawana_NG!Q45+Bawana_RLNG!Q45+Bawana_Spot!Q45</f>
        <v>8.5779079052435456</v>
      </c>
      <c r="G45" s="195">
        <f t="shared" si="1"/>
        <v>6.2092094756454941E-2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1.88</v>
      </c>
      <c r="L45" s="194">
        <f>PPCL_NG!S45+PPCL_Spot!S45+GT_NG!S45+GT_Spot!S45+Bawana_NG!S45+Bawana_RLNG!S45+Bawana_Spot!S45</f>
        <v>1.8664892201224379</v>
      </c>
      <c r="M45" s="195">
        <f t="shared" si="3"/>
        <v>1.3510779877561996E-2</v>
      </c>
      <c r="N45" s="194">
        <f>PPCL_NG!M45+PPCL_Spot!M45+GT_NG!M45+GT_Spot!M45+Bawana_NG!M45+Bawana_RLNG!M45+Bawana_Spot!M45</f>
        <v>11.27</v>
      </c>
      <c r="O45" s="194">
        <f>PPCL_NG!T45+PPCL_Spot!T45+GT_NG!T45+GT_Spot!T45+Bawana_NG!T45+Bawana_RLNG!T45+Bawana_Spot!T45</f>
        <v>11.189007186585039</v>
      </c>
      <c r="P45" s="195">
        <f t="shared" si="4"/>
        <v>8.0992813414960452E-2</v>
      </c>
      <c r="Q45" s="195">
        <f t="shared" si="5"/>
        <v>0.27000000000000335</v>
      </c>
    </row>
    <row r="46" spans="1:17">
      <c r="A46" s="34" t="s">
        <v>88</v>
      </c>
      <c r="B46" s="194">
        <f>PPCL_NG!I46+PPCL_Spot!I46+GT_NG!I46+GT_Spot!I46+Bawana_NG!I46+Bawana_RLNG!I46+Bawana_Spot!I46</f>
        <v>15.78</v>
      </c>
      <c r="C46" s="194">
        <f>PPCL_NG!P46+PPCL_Spot!P46+GT_NG!P46+GT_Spot!P46+Bawana_NG!P46+Bawana_RLNG!P46+Bawana_Spot!P46</f>
        <v>15.666595688048973</v>
      </c>
      <c r="D46" s="195">
        <f t="shared" si="0"/>
        <v>0.11340431195102596</v>
      </c>
      <c r="E46" s="194">
        <f>PPCL_NG!J46+PPCL_Spot!J46+GT_NG!J46+GT_Spot!J46+Bawana_NG!J46+Bawana_RLNG!J46+Bawana_Spot!J46</f>
        <v>8.64</v>
      </c>
      <c r="F46" s="194">
        <f>PPCL_NG!Q46+PPCL_Spot!Q46+GT_NG!Q46+GT_Spot!Q46+Bawana_NG!Q46+Bawana_RLNG!Q46+Bawana_Spot!Q46</f>
        <v>8.5779079052435456</v>
      </c>
      <c r="G46" s="195">
        <f t="shared" si="1"/>
        <v>6.2092094756454941E-2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1.88</v>
      </c>
      <c r="L46" s="194">
        <f>PPCL_NG!S46+PPCL_Spot!S46+GT_NG!S46+GT_Spot!S46+Bawana_NG!S46+Bawana_RLNG!S46+Bawana_Spot!S46</f>
        <v>1.8664892201224379</v>
      </c>
      <c r="M46" s="195">
        <f t="shared" si="3"/>
        <v>1.3510779877561996E-2</v>
      </c>
      <c r="N46" s="194">
        <f>PPCL_NG!M46+PPCL_Spot!M46+GT_NG!M46+GT_Spot!M46+Bawana_NG!M46+Bawana_RLNG!M46+Bawana_Spot!M46</f>
        <v>11.27</v>
      </c>
      <c r="O46" s="194">
        <f>PPCL_NG!T46+PPCL_Spot!T46+GT_NG!T46+GT_Spot!T46+Bawana_NG!T46+Bawana_RLNG!T46+Bawana_Spot!T46</f>
        <v>11.189007186585039</v>
      </c>
      <c r="P46" s="195">
        <f t="shared" si="4"/>
        <v>8.0992813414960452E-2</v>
      </c>
      <c r="Q46" s="195">
        <f t="shared" si="5"/>
        <v>0.27000000000000335</v>
      </c>
    </row>
    <row r="47" spans="1:17">
      <c r="A47" s="34" t="s">
        <v>89</v>
      </c>
      <c r="B47" s="194">
        <f>PPCL_NG!I47+PPCL_Spot!I47+GT_NG!I47+GT_Spot!I47+Bawana_NG!I47+Bawana_RLNG!I47+Bawana_Spot!I47</f>
        <v>15.78</v>
      </c>
      <c r="C47" s="194">
        <f>PPCL_NG!P47+PPCL_Spot!P47+GT_NG!P47+GT_Spot!P47+Bawana_NG!P47+Bawana_RLNG!P47+Bawana_Spot!P47</f>
        <v>15.666595688048973</v>
      </c>
      <c r="D47" s="195">
        <f t="shared" si="0"/>
        <v>0.11340431195102596</v>
      </c>
      <c r="E47" s="194">
        <f>PPCL_NG!J47+PPCL_Spot!J47+GT_NG!J47+GT_Spot!J47+Bawana_NG!J47+Bawana_RLNG!J47+Bawana_Spot!J47</f>
        <v>8.64</v>
      </c>
      <c r="F47" s="194">
        <f>PPCL_NG!Q47+PPCL_Spot!Q47+GT_NG!Q47+GT_Spot!Q47+Bawana_NG!Q47+Bawana_RLNG!Q47+Bawana_Spot!Q47</f>
        <v>8.5779079052435456</v>
      </c>
      <c r="G47" s="195">
        <f t="shared" si="1"/>
        <v>6.2092094756454941E-2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1.88</v>
      </c>
      <c r="L47" s="194">
        <f>PPCL_NG!S47+PPCL_Spot!S47+GT_NG!S47+GT_Spot!S47+Bawana_NG!S47+Bawana_RLNG!S47+Bawana_Spot!S47</f>
        <v>1.8664892201224379</v>
      </c>
      <c r="M47" s="195">
        <f t="shared" si="3"/>
        <v>1.3510779877561996E-2</v>
      </c>
      <c r="N47" s="194">
        <f>PPCL_NG!M47+PPCL_Spot!M47+GT_NG!M47+GT_Spot!M47+Bawana_NG!M47+Bawana_RLNG!M47+Bawana_Spot!M47</f>
        <v>11.27</v>
      </c>
      <c r="O47" s="194">
        <f>PPCL_NG!T47+PPCL_Spot!T47+GT_NG!T47+GT_Spot!T47+Bawana_NG!T47+Bawana_RLNG!T47+Bawana_Spot!T47</f>
        <v>11.189007186585039</v>
      </c>
      <c r="P47" s="195">
        <f t="shared" si="4"/>
        <v>8.0992813414960452E-2</v>
      </c>
      <c r="Q47" s="195">
        <f t="shared" si="5"/>
        <v>0.27000000000000335</v>
      </c>
    </row>
    <row r="48" spans="1:17">
      <c r="A48" s="34" t="s">
        <v>90</v>
      </c>
      <c r="B48" s="194">
        <f>PPCL_NG!I48+PPCL_Spot!I48+GT_NG!I48+GT_Spot!I48+Bawana_NG!I48+Bawana_RLNG!I48+Bawana_Spot!I48</f>
        <v>15.78</v>
      </c>
      <c r="C48" s="194">
        <f>PPCL_NG!P48+PPCL_Spot!P48+GT_NG!P48+GT_Spot!P48+Bawana_NG!P48+Bawana_RLNG!P48+Bawana_Spot!P48</f>
        <v>15.666595688048973</v>
      </c>
      <c r="D48" s="195">
        <f t="shared" si="0"/>
        <v>0.11340431195102596</v>
      </c>
      <c r="E48" s="194">
        <f>PPCL_NG!J48+PPCL_Spot!J48+GT_NG!J48+GT_Spot!J48+Bawana_NG!J48+Bawana_RLNG!J48+Bawana_Spot!J48</f>
        <v>8.64</v>
      </c>
      <c r="F48" s="194">
        <f>PPCL_NG!Q48+PPCL_Spot!Q48+GT_NG!Q48+GT_Spot!Q48+Bawana_NG!Q48+Bawana_RLNG!Q48+Bawana_Spot!Q48</f>
        <v>8.5779079052435456</v>
      </c>
      <c r="G48" s="195">
        <f t="shared" si="1"/>
        <v>6.2092094756454941E-2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1.88</v>
      </c>
      <c r="L48" s="194">
        <f>PPCL_NG!S48+PPCL_Spot!S48+GT_NG!S48+GT_Spot!S48+Bawana_NG!S48+Bawana_RLNG!S48+Bawana_Spot!S48</f>
        <v>1.8664892201224379</v>
      </c>
      <c r="M48" s="195">
        <f t="shared" si="3"/>
        <v>1.3510779877561996E-2</v>
      </c>
      <c r="N48" s="194">
        <f>PPCL_NG!M48+PPCL_Spot!M48+GT_NG!M48+GT_Spot!M48+Bawana_NG!M48+Bawana_RLNG!M48+Bawana_Spot!M48</f>
        <v>11.27</v>
      </c>
      <c r="O48" s="194">
        <f>PPCL_NG!T48+PPCL_Spot!T48+GT_NG!T48+GT_Spot!T48+Bawana_NG!T48+Bawana_RLNG!T48+Bawana_Spot!T48</f>
        <v>11.189007186585039</v>
      </c>
      <c r="P48" s="195">
        <f t="shared" si="4"/>
        <v>8.0992813414960452E-2</v>
      </c>
      <c r="Q48" s="195">
        <f t="shared" si="5"/>
        <v>0.27000000000000335</v>
      </c>
    </row>
    <row r="49" spans="1:17">
      <c r="A49" s="34" t="s">
        <v>91</v>
      </c>
      <c r="B49" s="194">
        <f>PPCL_NG!I49+PPCL_Spot!I49+GT_NG!I49+GT_Spot!I49+Bawana_NG!I49+Bawana_RLNG!I49+Bawana_Spot!I49</f>
        <v>15.78</v>
      </c>
      <c r="C49" s="194">
        <f>PPCL_NG!P49+PPCL_Spot!P49+GT_NG!P49+GT_Spot!P49+Bawana_NG!P49+Bawana_RLNG!P49+Bawana_Spot!P49</f>
        <v>15.666595688048973</v>
      </c>
      <c r="D49" s="195">
        <f t="shared" si="0"/>
        <v>0.11340431195102596</v>
      </c>
      <c r="E49" s="194">
        <f>PPCL_NG!J49+PPCL_Spot!J49+GT_NG!J49+GT_Spot!J49+Bawana_NG!J49+Bawana_RLNG!J49+Bawana_Spot!J49</f>
        <v>8.64</v>
      </c>
      <c r="F49" s="194">
        <f>PPCL_NG!Q49+PPCL_Spot!Q49+GT_NG!Q49+GT_Spot!Q49+Bawana_NG!Q49+Bawana_RLNG!Q49+Bawana_Spot!Q49</f>
        <v>8.5779079052435456</v>
      </c>
      <c r="G49" s="195">
        <f t="shared" si="1"/>
        <v>6.2092094756454941E-2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1.88</v>
      </c>
      <c r="L49" s="194">
        <f>PPCL_NG!S49+PPCL_Spot!S49+GT_NG!S49+GT_Spot!S49+Bawana_NG!S49+Bawana_RLNG!S49+Bawana_Spot!S49</f>
        <v>1.8664892201224379</v>
      </c>
      <c r="M49" s="195">
        <f t="shared" si="3"/>
        <v>1.3510779877561996E-2</v>
      </c>
      <c r="N49" s="194">
        <f>PPCL_NG!M49+PPCL_Spot!M49+GT_NG!M49+GT_Spot!M49+Bawana_NG!M49+Bawana_RLNG!M49+Bawana_Spot!M49</f>
        <v>11.27</v>
      </c>
      <c r="O49" s="194">
        <f>PPCL_NG!T49+PPCL_Spot!T49+GT_NG!T49+GT_Spot!T49+Bawana_NG!T49+Bawana_RLNG!T49+Bawana_Spot!T49</f>
        <v>11.189007186585039</v>
      </c>
      <c r="P49" s="195">
        <f t="shared" si="4"/>
        <v>8.0992813414960452E-2</v>
      </c>
      <c r="Q49" s="195">
        <f t="shared" si="5"/>
        <v>0.27000000000000335</v>
      </c>
    </row>
    <row r="50" spans="1:17">
      <c r="A50" s="34" t="s">
        <v>92</v>
      </c>
      <c r="B50" s="194">
        <f>PPCL_NG!I50+PPCL_Spot!I50+GT_NG!I50+GT_Spot!I50+Bawana_NG!I50+Bawana_RLNG!I50+Bawana_Spot!I50</f>
        <v>15.78</v>
      </c>
      <c r="C50" s="194">
        <f>PPCL_NG!P50+PPCL_Spot!P50+GT_NG!P50+GT_Spot!P50+Bawana_NG!P50+Bawana_RLNG!P50+Bawana_Spot!P50</f>
        <v>15.666595688048973</v>
      </c>
      <c r="D50" s="195">
        <f t="shared" si="0"/>
        <v>0.11340431195102596</v>
      </c>
      <c r="E50" s="194">
        <f>PPCL_NG!J50+PPCL_Spot!J50+GT_NG!J50+GT_Spot!J50+Bawana_NG!J50+Bawana_RLNG!J50+Bawana_Spot!J50</f>
        <v>8.64</v>
      </c>
      <c r="F50" s="194">
        <f>PPCL_NG!Q50+PPCL_Spot!Q50+GT_NG!Q50+GT_Spot!Q50+Bawana_NG!Q50+Bawana_RLNG!Q50+Bawana_Spot!Q50</f>
        <v>8.5779079052435456</v>
      </c>
      <c r="G50" s="195">
        <f t="shared" si="1"/>
        <v>6.2092094756454941E-2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1.88</v>
      </c>
      <c r="L50" s="194">
        <f>PPCL_NG!S50+PPCL_Spot!S50+GT_NG!S50+GT_Spot!S50+Bawana_NG!S50+Bawana_RLNG!S50+Bawana_Spot!S50</f>
        <v>1.8664892201224379</v>
      </c>
      <c r="M50" s="195">
        <f t="shared" si="3"/>
        <v>1.3510779877561996E-2</v>
      </c>
      <c r="N50" s="194">
        <f>PPCL_NG!M50+PPCL_Spot!M50+GT_NG!M50+GT_Spot!M50+Bawana_NG!M50+Bawana_RLNG!M50+Bawana_Spot!M50</f>
        <v>11.27</v>
      </c>
      <c r="O50" s="194">
        <f>PPCL_NG!T50+PPCL_Spot!T50+GT_NG!T50+GT_Spot!T50+Bawana_NG!T50+Bawana_RLNG!T50+Bawana_Spot!T50</f>
        <v>11.189007186585039</v>
      </c>
      <c r="P50" s="195">
        <f t="shared" si="4"/>
        <v>8.0992813414960452E-2</v>
      </c>
      <c r="Q50" s="195">
        <f t="shared" si="5"/>
        <v>0.27000000000000335</v>
      </c>
    </row>
    <row r="51" spans="1:17">
      <c r="A51" s="34" t="s">
        <v>93</v>
      </c>
      <c r="B51" s="194">
        <f>PPCL_NG!I51+PPCL_Spot!I51+GT_NG!I51+GT_Spot!I51+Bawana_NG!I51+Bawana_RLNG!I51+Bawana_Spot!I51</f>
        <v>15.78</v>
      </c>
      <c r="C51" s="194">
        <f>PPCL_NG!P51+PPCL_Spot!P51+GT_NG!P51+GT_Spot!P51+Bawana_NG!P51+Bawana_RLNG!P51+Bawana_Spot!P51</f>
        <v>15.666595688048973</v>
      </c>
      <c r="D51" s="195">
        <f t="shared" si="0"/>
        <v>0.11340431195102596</v>
      </c>
      <c r="E51" s="194">
        <f>PPCL_NG!J51+PPCL_Spot!J51+GT_NG!J51+GT_Spot!J51+Bawana_NG!J51+Bawana_RLNG!J51+Bawana_Spot!J51</f>
        <v>8.64</v>
      </c>
      <c r="F51" s="194">
        <f>PPCL_NG!Q51+PPCL_Spot!Q51+GT_NG!Q51+GT_Spot!Q51+Bawana_NG!Q51+Bawana_RLNG!Q51+Bawana_Spot!Q51</f>
        <v>8.5779079052435456</v>
      </c>
      <c r="G51" s="195">
        <f t="shared" si="1"/>
        <v>6.2092094756454941E-2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1.88</v>
      </c>
      <c r="L51" s="194">
        <f>PPCL_NG!S51+PPCL_Spot!S51+GT_NG!S51+GT_Spot!S51+Bawana_NG!S51+Bawana_RLNG!S51+Bawana_Spot!S51</f>
        <v>1.8664892201224379</v>
      </c>
      <c r="M51" s="195">
        <f t="shared" si="3"/>
        <v>1.3510779877561996E-2</v>
      </c>
      <c r="N51" s="194">
        <f>PPCL_NG!M51+PPCL_Spot!M51+GT_NG!M51+GT_Spot!M51+Bawana_NG!M51+Bawana_RLNG!M51+Bawana_Spot!M51</f>
        <v>11.27</v>
      </c>
      <c r="O51" s="194">
        <f>PPCL_NG!T51+PPCL_Spot!T51+GT_NG!T51+GT_Spot!T51+Bawana_NG!T51+Bawana_RLNG!T51+Bawana_Spot!T51</f>
        <v>11.189007186585039</v>
      </c>
      <c r="P51" s="195">
        <f t="shared" si="4"/>
        <v>8.0992813414960452E-2</v>
      </c>
      <c r="Q51" s="195">
        <f t="shared" si="5"/>
        <v>0.27000000000000335</v>
      </c>
    </row>
    <row r="52" spans="1:17">
      <c r="A52" s="34" t="s">
        <v>94</v>
      </c>
      <c r="B52" s="194">
        <f>PPCL_NG!I52+PPCL_Spot!I52+GT_NG!I52+GT_Spot!I52+Bawana_NG!I52+Bawana_RLNG!I52+Bawana_Spot!I52</f>
        <v>15.78</v>
      </c>
      <c r="C52" s="194">
        <f>PPCL_NG!P52+PPCL_Spot!P52+GT_NG!P52+GT_Spot!P52+Bawana_NG!P52+Bawana_RLNG!P52+Bawana_Spot!P52</f>
        <v>15.666595688048973</v>
      </c>
      <c r="D52" s="195">
        <f t="shared" si="0"/>
        <v>0.11340431195102596</v>
      </c>
      <c r="E52" s="194">
        <f>PPCL_NG!J52+PPCL_Spot!J52+GT_NG!J52+GT_Spot!J52+Bawana_NG!J52+Bawana_RLNG!J52+Bawana_Spot!J52</f>
        <v>8.64</v>
      </c>
      <c r="F52" s="194">
        <f>PPCL_NG!Q52+PPCL_Spot!Q52+GT_NG!Q52+GT_Spot!Q52+Bawana_NG!Q52+Bawana_RLNG!Q52+Bawana_Spot!Q52</f>
        <v>8.5779079052435456</v>
      </c>
      <c r="G52" s="195">
        <f t="shared" si="1"/>
        <v>6.2092094756454941E-2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1.88</v>
      </c>
      <c r="L52" s="194">
        <f>PPCL_NG!S52+PPCL_Spot!S52+GT_NG!S52+GT_Spot!S52+Bawana_NG!S52+Bawana_RLNG!S52+Bawana_Spot!S52</f>
        <v>1.8664892201224379</v>
      </c>
      <c r="M52" s="195">
        <f t="shared" si="3"/>
        <v>1.3510779877561996E-2</v>
      </c>
      <c r="N52" s="194">
        <f>PPCL_NG!M52+PPCL_Spot!M52+GT_NG!M52+GT_Spot!M52+Bawana_NG!M52+Bawana_RLNG!M52+Bawana_Spot!M52</f>
        <v>11.27</v>
      </c>
      <c r="O52" s="194">
        <f>PPCL_NG!T52+PPCL_Spot!T52+GT_NG!T52+GT_Spot!T52+Bawana_NG!T52+Bawana_RLNG!T52+Bawana_Spot!T52</f>
        <v>11.189007186585039</v>
      </c>
      <c r="P52" s="195">
        <f t="shared" si="4"/>
        <v>8.0992813414960452E-2</v>
      </c>
      <c r="Q52" s="195">
        <f t="shared" si="5"/>
        <v>0.27000000000000335</v>
      </c>
    </row>
    <row r="53" spans="1:17">
      <c r="A53" s="34" t="s">
        <v>95</v>
      </c>
      <c r="B53" s="194">
        <f>PPCL_NG!I53+PPCL_Spot!I53+GT_NG!I53+GT_Spot!I53+Bawana_NG!I53+Bawana_RLNG!I53+Bawana_Spot!I53</f>
        <v>15.78</v>
      </c>
      <c r="C53" s="194">
        <f>PPCL_NG!P53+PPCL_Spot!P53+GT_NG!P53+GT_Spot!P53+Bawana_NG!P53+Bawana_RLNG!P53+Bawana_Spot!P53</f>
        <v>15.666595688048973</v>
      </c>
      <c r="D53" s="195">
        <f t="shared" si="0"/>
        <v>0.11340431195102596</v>
      </c>
      <c r="E53" s="194">
        <f>PPCL_NG!J53+PPCL_Spot!J53+GT_NG!J53+GT_Spot!J53+Bawana_NG!J53+Bawana_RLNG!J53+Bawana_Spot!J53</f>
        <v>8.64</v>
      </c>
      <c r="F53" s="194">
        <f>PPCL_NG!Q53+PPCL_Spot!Q53+GT_NG!Q53+GT_Spot!Q53+Bawana_NG!Q53+Bawana_RLNG!Q53+Bawana_Spot!Q53</f>
        <v>8.5779079052435456</v>
      </c>
      <c r="G53" s="195">
        <f t="shared" si="1"/>
        <v>6.2092094756454941E-2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1.88</v>
      </c>
      <c r="L53" s="194">
        <f>PPCL_NG!S53+PPCL_Spot!S53+GT_NG!S53+GT_Spot!S53+Bawana_NG!S53+Bawana_RLNG!S53+Bawana_Spot!S53</f>
        <v>1.8664892201224379</v>
      </c>
      <c r="M53" s="195">
        <f t="shared" si="3"/>
        <v>1.3510779877561996E-2</v>
      </c>
      <c r="N53" s="194">
        <f>PPCL_NG!M53+PPCL_Spot!M53+GT_NG!M53+GT_Spot!M53+Bawana_NG!M53+Bawana_RLNG!M53+Bawana_Spot!M53</f>
        <v>11.27</v>
      </c>
      <c r="O53" s="194">
        <f>PPCL_NG!T53+PPCL_Spot!T53+GT_NG!T53+GT_Spot!T53+Bawana_NG!T53+Bawana_RLNG!T53+Bawana_Spot!T53</f>
        <v>11.189007186585039</v>
      </c>
      <c r="P53" s="195">
        <f t="shared" si="4"/>
        <v>8.0992813414960452E-2</v>
      </c>
      <c r="Q53" s="195">
        <f t="shared" si="5"/>
        <v>0.27000000000000335</v>
      </c>
    </row>
    <row r="54" spans="1:17">
      <c r="A54" s="34" t="s">
        <v>96</v>
      </c>
      <c r="B54" s="194">
        <f>PPCL_NG!I54+PPCL_Spot!I54+GT_NG!I54+GT_Spot!I54+Bawana_NG!I54+Bawana_RLNG!I54+Bawana_Spot!I54</f>
        <v>15.78</v>
      </c>
      <c r="C54" s="194">
        <f>PPCL_NG!P54+PPCL_Spot!P54+GT_NG!P54+GT_Spot!P54+Bawana_NG!P54+Bawana_RLNG!P54+Bawana_Spot!P54</f>
        <v>15.666595688048973</v>
      </c>
      <c r="D54" s="195">
        <f t="shared" si="0"/>
        <v>0.11340431195102596</v>
      </c>
      <c r="E54" s="194">
        <f>PPCL_NG!J54+PPCL_Spot!J54+GT_NG!J54+GT_Spot!J54+Bawana_NG!J54+Bawana_RLNG!J54+Bawana_Spot!J54</f>
        <v>8.64</v>
      </c>
      <c r="F54" s="194">
        <f>PPCL_NG!Q54+PPCL_Spot!Q54+GT_NG!Q54+GT_Spot!Q54+Bawana_NG!Q54+Bawana_RLNG!Q54+Bawana_Spot!Q54</f>
        <v>8.5779079052435456</v>
      </c>
      <c r="G54" s="195">
        <f t="shared" si="1"/>
        <v>6.2092094756454941E-2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1.88</v>
      </c>
      <c r="L54" s="194">
        <f>PPCL_NG!S54+PPCL_Spot!S54+GT_NG!S54+GT_Spot!S54+Bawana_NG!S54+Bawana_RLNG!S54+Bawana_Spot!S54</f>
        <v>1.8664892201224379</v>
      </c>
      <c r="M54" s="195">
        <f t="shared" si="3"/>
        <v>1.3510779877561996E-2</v>
      </c>
      <c r="N54" s="194">
        <f>PPCL_NG!M54+PPCL_Spot!M54+GT_NG!M54+GT_Spot!M54+Bawana_NG!M54+Bawana_RLNG!M54+Bawana_Spot!M54</f>
        <v>11.27</v>
      </c>
      <c r="O54" s="194">
        <f>PPCL_NG!T54+PPCL_Spot!T54+GT_NG!T54+GT_Spot!T54+Bawana_NG!T54+Bawana_RLNG!T54+Bawana_Spot!T54</f>
        <v>11.189007186585039</v>
      </c>
      <c r="P54" s="195">
        <f t="shared" si="4"/>
        <v>8.0992813414960452E-2</v>
      </c>
      <c r="Q54" s="195">
        <f t="shared" si="5"/>
        <v>0.27000000000000335</v>
      </c>
    </row>
    <row r="55" spans="1:17">
      <c r="A55" s="34" t="s">
        <v>97</v>
      </c>
      <c r="B55" s="194">
        <f>PPCL_NG!I55+PPCL_Spot!I55+GT_NG!I55+GT_Spot!I55+Bawana_NG!I55+Bawana_RLNG!I55+Bawana_Spot!I55</f>
        <v>15.35</v>
      </c>
      <c r="C55" s="194">
        <f>PPCL_NG!P55+PPCL_Spot!P55+GT_NG!P55+GT_Spot!P55+Bawana_NG!P55+Bawana_RLNG!P55+Bawana_Spot!P55</f>
        <v>15.228341076796939</v>
      </c>
      <c r="D55" s="195">
        <f t="shared" si="0"/>
        <v>0.12165892320306071</v>
      </c>
      <c r="E55" s="194">
        <f>PPCL_NG!J55+PPCL_Spot!J55+GT_NG!J55+GT_Spot!J55+Bawana_NG!J55+Bawana_RLNG!J55+Bawana_Spot!J55</f>
        <v>8.41</v>
      </c>
      <c r="F55" s="194">
        <f>PPCL_NG!Q55+PPCL_Spot!Q55+GT_NG!Q55+GT_Spot!Q55+Bawana_NG!Q55+Bawana_RLNG!Q55+Bawana_Spot!Q55</f>
        <v>8.3433451762776727</v>
      </c>
      <c r="G55" s="195">
        <f t="shared" si="1"/>
        <v>6.665482372232745E-2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1.83</v>
      </c>
      <c r="L55" s="194">
        <f>PPCL_NG!S55+PPCL_Spot!S55+GT_NG!S55+GT_Spot!S55+Bawana_NG!S55+Bawana_RLNG!S55+Bawana_Spot!S55</f>
        <v>1.8154960371686255</v>
      </c>
      <c r="M55" s="195">
        <f t="shared" si="3"/>
        <v>1.4503962831374562E-2</v>
      </c>
      <c r="N55" s="194">
        <f>PPCL_NG!M55+PPCL_Spot!M55+GT_NG!M55+GT_Spot!M55+Bawana_NG!M55+Bawana_RLNG!M55+Bawana_Spot!M55</f>
        <v>11</v>
      </c>
      <c r="O55" s="194">
        <f>PPCL_NG!T55+PPCL_Spot!T55+GT_NG!T55+GT_Spot!T55+Bawana_NG!T55+Bawana_RLNG!T55+Bawana_Spot!T55</f>
        <v>10.912817709756764</v>
      </c>
      <c r="P55" s="195">
        <f t="shared" si="4"/>
        <v>8.7182290243235983E-2</v>
      </c>
      <c r="Q55" s="195">
        <f t="shared" si="5"/>
        <v>0.2899999999999987</v>
      </c>
    </row>
    <row r="56" spans="1:17">
      <c r="A56" s="34" t="s">
        <v>98</v>
      </c>
      <c r="B56" s="194">
        <f>PPCL_NG!I56+PPCL_Spot!I56+GT_NG!I56+GT_Spot!I56+Bawana_NG!I56+Bawana_RLNG!I56+Bawana_Spot!I56</f>
        <v>15.35</v>
      </c>
      <c r="C56" s="194">
        <f>PPCL_NG!P56+PPCL_Spot!P56+GT_NG!P56+GT_Spot!P56+Bawana_NG!P56+Bawana_RLNG!P56+Bawana_Spot!P56</f>
        <v>15.228341076796939</v>
      </c>
      <c r="D56" s="195">
        <f t="shared" si="0"/>
        <v>0.12165892320306071</v>
      </c>
      <c r="E56" s="194">
        <f>PPCL_NG!J56+PPCL_Spot!J56+GT_NG!J56+GT_Spot!J56+Bawana_NG!J56+Bawana_RLNG!J56+Bawana_Spot!J56</f>
        <v>8.41</v>
      </c>
      <c r="F56" s="194">
        <f>PPCL_NG!Q56+PPCL_Spot!Q56+GT_NG!Q56+GT_Spot!Q56+Bawana_NG!Q56+Bawana_RLNG!Q56+Bawana_Spot!Q56</f>
        <v>8.3433451762776727</v>
      </c>
      <c r="G56" s="195">
        <f t="shared" si="1"/>
        <v>6.665482372232745E-2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1.83</v>
      </c>
      <c r="L56" s="194">
        <f>PPCL_NG!S56+PPCL_Spot!S56+GT_NG!S56+GT_Spot!S56+Bawana_NG!S56+Bawana_RLNG!S56+Bawana_Spot!S56</f>
        <v>1.8154960371686255</v>
      </c>
      <c r="M56" s="195">
        <f t="shared" si="3"/>
        <v>1.4503962831374562E-2</v>
      </c>
      <c r="N56" s="194">
        <f>PPCL_NG!M56+PPCL_Spot!M56+GT_NG!M56+GT_Spot!M56+Bawana_NG!M56+Bawana_RLNG!M56+Bawana_Spot!M56</f>
        <v>11</v>
      </c>
      <c r="O56" s="194">
        <f>PPCL_NG!T56+PPCL_Spot!T56+GT_NG!T56+GT_Spot!T56+Bawana_NG!T56+Bawana_RLNG!T56+Bawana_Spot!T56</f>
        <v>10.912817709756764</v>
      </c>
      <c r="P56" s="195">
        <f t="shared" si="4"/>
        <v>8.7182290243235983E-2</v>
      </c>
      <c r="Q56" s="195">
        <f t="shared" si="5"/>
        <v>0.2899999999999987</v>
      </c>
    </row>
    <row r="57" spans="1:17">
      <c r="A57" s="34" t="s">
        <v>99</v>
      </c>
      <c r="B57" s="194">
        <f>PPCL_NG!I57+PPCL_Spot!I57+GT_NG!I57+GT_Spot!I57+Bawana_NG!I57+Bawana_RLNG!I57+Bawana_Spot!I57</f>
        <v>15.35</v>
      </c>
      <c r="C57" s="194">
        <f>PPCL_NG!P57+PPCL_Spot!P57+GT_NG!P57+GT_Spot!P57+Bawana_NG!P57+Bawana_RLNG!P57+Bawana_Spot!P57</f>
        <v>15.228341076796939</v>
      </c>
      <c r="D57" s="195">
        <f t="shared" si="0"/>
        <v>0.12165892320306071</v>
      </c>
      <c r="E57" s="194">
        <f>PPCL_NG!J57+PPCL_Spot!J57+GT_NG!J57+GT_Spot!J57+Bawana_NG!J57+Bawana_RLNG!J57+Bawana_Spot!J57</f>
        <v>8.41</v>
      </c>
      <c r="F57" s="194">
        <f>PPCL_NG!Q57+PPCL_Spot!Q57+GT_NG!Q57+GT_Spot!Q57+Bawana_NG!Q57+Bawana_RLNG!Q57+Bawana_Spot!Q57</f>
        <v>8.3433451762776727</v>
      </c>
      <c r="G57" s="195">
        <f t="shared" si="1"/>
        <v>6.665482372232745E-2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1.83</v>
      </c>
      <c r="L57" s="194">
        <f>PPCL_NG!S57+PPCL_Spot!S57+GT_NG!S57+GT_Spot!S57+Bawana_NG!S57+Bawana_RLNG!S57+Bawana_Spot!S57</f>
        <v>1.8154960371686255</v>
      </c>
      <c r="M57" s="195">
        <f t="shared" si="3"/>
        <v>1.4503962831374562E-2</v>
      </c>
      <c r="N57" s="194">
        <f>PPCL_NG!M57+PPCL_Spot!M57+GT_NG!M57+GT_Spot!M57+Bawana_NG!M57+Bawana_RLNG!M57+Bawana_Spot!M57</f>
        <v>11</v>
      </c>
      <c r="O57" s="194">
        <f>PPCL_NG!T57+PPCL_Spot!T57+GT_NG!T57+GT_Spot!T57+Bawana_NG!T57+Bawana_RLNG!T57+Bawana_Spot!T57</f>
        <v>10.912817709756764</v>
      </c>
      <c r="P57" s="195">
        <f t="shared" si="4"/>
        <v>8.7182290243235983E-2</v>
      </c>
      <c r="Q57" s="195">
        <f t="shared" si="5"/>
        <v>0.2899999999999987</v>
      </c>
    </row>
    <row r="58" spans="1:17">
      <c r="A58" s="34" t="s">
        <v>100</v>
      </c>
      <c r="B58" s="194">
        <f>PPCL_NG!I58+PPCL_Spot!I58+GT_NG!I58+GT_Spot!I58+Bawana_NG!I58+Bawana_RLNG!I58+Bawana_Spot!I58</f>
        <v>15.35</v>
      </c>
      <c r="C58" s="194">
        <f>PPCL_NG!P58+PPCL_Spot!P58+GT_NG!P58+GT_Spot!P58+Bawana_NG!P58+Bawana_RLNG!P58+Bawana_Spot!P58</f>
        <v>15.228341076796939</v>
      </c>
      <c r="D58" s="195">
        <f t="shared" si="0"/>
        <v>0.12165892320306071</v>
      </c>
      <c r="E58" s="194">
        <f>PPCL_NG!J58+PPCL_Spot!J58+GT_NG!J58+GT_Spot!J58+Bawana_NG!J58+Bawana_RLNG!J58+Bawana_Spot!J58</f>
        <v>8.41</v>
      </c>
      <c r="F58" s="194">
        <f>PPCL_NG!Q58+PPCL_Spot!Q58+GT_NG!Q58+GT_Spot!Q58+Bawana_NG!Q58+Bawana_RLNG!Q58+Bawana_Spot!Q58</f>
        <v>8.3433451762776727</v>
      </c>
      <c r="G58" s="195">
        <f t="shared" si="1"/>
        <v>6.665482372232745E-2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1.83</v>
      </c>
      <c r="L58" s="194">
        <f>PPCL_NG!S58+PPCL_Spot!S58+GT_NG!S58+GT_Spot!S58+Bawana_NG!S58+Bawana_RLNG!S58+Bawana_Spot!S58</f>
        <v>1.8154960371686255</v>
      </c>
      <c r="M58" s="195">
        <f t="shared" si="3"/>
        <v>1.4503962831374562E-2</v>
      </c>
      <c r="N58" s="194">
        <f>PPCL_NG!M58+PPCL_Spot!M58+GT_NG!M58+GT_Spot!M58+Bawana_NG!M58+Bawana_RLNG!M58+Bawana_Spot!M58</f>
        <v>11</v>
      </c>
      <c r="O58" s="194">
        <f>PPCL_NG!T58+PPCL_Spot!T58+GT_NG!T58+GT_Spot!T58+Bawana_NG!T58+Bawana_RLNG!T58+Bawana_Spot!T58</f>
        <v>10.912817709756764</v>
      </c>
      <c r="P58" s="195">
        <f t="shared" si="4"/>
        <v>8.7182290243235983E-2</v>
      </c>
      <c r="Q58" s="195">
        <f t="shared" si="5"/>
        <v>0.2899999999999987</v>
      </c>
    </row>
    <row r="59" spans="1:17">
      <c r="A59" s="34" t="s">
        <v>101</v>
      </c>
      <c r="B59" s="194">
        <f>PPCL_NG!I59+PPCL_Spot!I59+GT_NG!I59+GT_Spot!I59+Bawana_NG!I59+Bawana_RLNG!I59+Bawana_Spot!I59</f>
        <v>15.35</v>
      </c>
      <c r="C59" s="194">
        <f>PPCL_NG!P59+PPCL_Spot!P59+GT_NG!P59+GT_Spot!P59+Bawana_NG!P59+Bawana_RLNG!P59+Bawana_Spot!P59</f>
        <v>15.228341076796939</v>
      </c>
      <c r="D59" s="195">
        <f t="shared" si="0"/>
        <v>0.12165892320306071</v>
      </c>
      <c r="E59" s="194">
        <f>PPCL_NG!J59+PPCL_Spot!J59+GT_NG!J59+GT_Spot!J59+Bawana_NG!J59+Bawana_RLNG!J59+Bawana_Spot!J59</f>
        <v>8.41</v>
      </c>
      <c r="F59" s="194">
        <f>PPCL_NG!Q59+PPCL_Spot!Q59+GT_NG!Q59+GT_Spot!Q59+Bawana_NG!Q59+Bawana_RLNG!Q59+Bawana_Spot!Q59</f>
        <v>8.3433451762776727</v>
      </c>
      <c r="G59" s="195">
        <f t="shared" si="1"/>
        <v>6.665482372232745E-2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1.83</v>
      </c>
      <c r="L59" s="194">
        <f>PPCL_NG!S59+PPCL_Spot!S59+GT_NG!S59+GT_Spot!S59+Bawana_NG!S59+Bawana_RLNG!S59+Bawana_Spot!S59</f>
        <v>1.8154960371686255</v>
      </c>
      <c r="M59" s="195">
        <f t="shared" si="3"/>
        <v>1.4503962831374562E-2</v>
      </c>
      <c r="N59" s="194">
        <f>PPCL_NG!M59+PPCL_Spot!M59+GT_NG!M59+GT_Spot!M59+Bawana_NG!M59+Bawana_RLNG!M59+Bawana_Spot!M59</f>
        <v>11</v>
      </c>
      <c r="O59" s="194">
        <f>PPCL_NG!T59+PPCL_Spot!T59+GT_NG!T59+GT_Spot!T59+Bawana_NG!T59+Bawana_RLNG!T59+Bawana_Spot!T59</f>
        <v>10.912817709756764</v>
      </c>
      <c r="P59" s="195">
        <f t="shared" si="4"/>
        <v>8.7182290243235983E-2</v>
      </c>
      <c r="Q59" s="195">
        <f t="shared" si="5"/>
        <v>0.2899999999999987</v>
      </c>
    </row>
    <row r="60" spans="1:17">
      <c r="A60" s="34" t="s">
        <v>102</v>
      </c>
      <c r="B60" s="194">
        <f>PPCL_NG!I60+PPCL_Spot!I60+GT_NG!I60+GT_Spot!I60+Bawana_NG!I60+Bawana_RLNG!I60+Bawana_Spot!I60</f>
        <v>15.35</v>
      </c>
      <c r="C60" s="194">
        <f>PPCL_NG!P60+PPCL_Spot!P60+GT_NG!P60+GT_Spot!P60+Bawana_NG!P60+Bawana_RLNG!P60+Bawana_Spot!P60</f>
        <v>15.228341076796939</v>
      </c>
      <c r="D60" s="195">
        <f t="shared" si="0"/>
        <v>0.12165892320306071</v>
      </c>
      <c r="E60" s="194">
        <f>PPCL_NG!J60+PPCL_Spot!J60+GT_NG!J60+GT_Spot!J60+Bawana_NG!J60+Bawana_RLNG!J60+Bawana_Spot!J60</f>
        <v>8.41</v>
      </c>
      <c r="F60" s="194">
        <f>PPCL_NG!Q60+PPCL_Spot!Q60+GT_NG!Q60+GT_Spot!Q60+Bawana_NG!Q60+Bawana_RLNG!Q60+Bawana_Spot!Q60</f>
        <v>8.3433451762776727</v>
      </c>
      <c r="G60" s="195">
        <f t="shared" si="1"/>
        <v>6.665482372232745E-2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1.83</v>
      </c>
      <c r="L60" s="194">
        <f>PPCL_NG!S60+PPCL_Spot!S60+GT_NG!S60+GT_Spot!S60+Bawana_NG!S60+Bawana_RLNG!S60+Bawana_Spot!S60</f>
        <v>1.8154960371686255</v>
      </c>
      <c r="M60" s="195">
        <f t="shared" si="3"/>
        <v>1.4503962831374562E-2</v>
      </c>
      <c r="N60" s="194">
        <f>PPCL_NG!M60+PPCL_Spot!M60+GT_NG!M60+GT_Spot!M60+Bawana_NG!M60+Bawana_RLNG!M60+Bawana_Spot!M60</f>
        <v>11</v>
      </c>
      <c r="O60" s="194">
        <f>PPCL_NG!T60+PPCL_Spot!T60+GT_NG!T60+GT_Spot!T60+Bawana_NG!T60+Bawana_RLNG!T60+Bawana_Spot!T60</f>
        <v>10.912817709756764</v>
      </c>
      <c r="P60" s="195">
        <f t="shared" si="4"/>
        <v>8.7182290243235983E-2</v>
      </c>
      <c r="Q60" s="195">
        <f t="shared" si="5"/>
        <v>0.2899999999999987</v>
      </c>
    </row>
    <row r="61" spans="1:17">
      <c r="A61" s="34" t="s">
        <v>103</v>
      </c>
      <c r="B61" s="194">
        <f>PPCL_NG!I61+PPCL_Spot!I61+GT_NG!I61+GT_Spot!I61+Bawana_NG!I61+Bawana_RLNG!I61+Bawana_Spot!I61</f>
        <v>15.35</v>
      </c>
      <c r="C61" s="194">
        <f>PPCL_NG!P61+PPCL_Spot!P61+GT_NG!P61+GT_Spot!P61+Bawana_NG!P61+Bawana_RLNG!P61+Bawana_Spot!P61</f>
        <v>15.228341076796939</v>
      </c>
      <c r="D61" s="195">
        <f t="shared" si="0"/>
        <v>0.12165892320306071</v>
      </c>
      <c r="E61" s="194">
        <f>PPCL_NG!J61+PPCL_Spot!J61+GT_NG!J61+GT_Spot!J61+Bawana_NG!J61+Bawana_RLNG!J61+Bawana_Spot!J61</f>
        <v>8.41</v>
      </c>
      <c r="F61" s="194">
        <f>PPCL_NG!Q61+PPCL_Spot!Q61+GT_NG!Q61+GT_Spot!Q61+Bawana_NG!Q61+Bawana_RLNG!Q61+Bawana_Spot!Q61</f>
        <v>8.3433451762776727</v>
      </c>
      <c r="G61" s="195">
        <f t="shared" si="1"/>
        <v>6.665482372232745E-2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1.83</v>
      </c>
      <c r="L61" s="194">
        <f>PPCL_NG!S61+PPCL_Spot!S61+GT_NG!S61+GT_Spot!S61+Bawana_NG!S61+Bawana_RLNG!S61+Bawana_Spot!S61</f>
        <v>1.8154960371686255</v>
      </c>
      <c r="M61" s="195">
        <f t="shared" si="3"/>
        <v>1.4503962831374562E-2</v>
      </c>
      <c r="N61" s="194">
        <f>PPCL_NG!M61+PPCL_Spot!M61+GT_NG!M61+GT_Spot!M61+Bawana_NG!M61+Bawana_RLNG!M61+Bawana_Spot!M61</f>
        <v>11</v>
      </c>
      <c r="O61" s="194">
        <f>PPCL_NG!T61+PPCL_Spot!T61+GT_NG!T61+GT_Spot!T61+Bawana_NG!T61+Bawana_RLNG!T61+Bawana_Spot!T61</f>
        <v>10.912817709756764</v>
      </c>
      <c r="P61" s="195">
        <f t="shared" si="4"/>
        <v>8.7182290243235983E-2</v>
      </c>
      <c r="Q61" s="195">
        <f t="shared" si="5"/>
        <v>0.2899999999999987</v>
      </c>
    </row>
    <row r="62" spans="1:17">
      <c r="A62" s="34" t="s">
        <v>104</v>
      </c>
      <c r="B62" s="194">
        <f>PPCL_NG!I62+PPCL_Spot!I62+GT_NG!I62+GT_Spot!I62+Bawana_NG!I62+Bawana_RLNG!I62+Bawana_Spot!I62</f>
        <v>15.35</v>
      </c>
      <c r="C62" s="194">
        <f>PPCL_NG!P62+PPCL_Spot!P62+GT_NG!P62+GT_Spot!P62+Bawana_NG!P62+Bawana_RLNG!P62+Bawana_Spot!P62</f>
        <v>15.228341076796939</v>
      </c>
      <c r="D62" s="195">
        <f t="shared" si="0"/>
        <v>0.12165892320306071</v>
      </c>
      <c r="E62" s="194">
        <f>PPCL_NG!J62+PPCL_Spot!J62+GT_NG!J62+GT_Spot!J62+Bawana_NG!J62+Bawana_RLNG!J62+Bawana_Spot!J62</f>
        <v>8.41</v>
      </c>
      <c r="F62" s="194">
        <f>PPCL_NG!Q62+PPCL_Spot!Q62+GT_NG!Q62+GT_Spot!Q62+Bawana_NG!Q62+Bawana_RLNG!Q62+Bawana_Spot!Q62</f>
        <v>8.3433451762776727</v>
      </c>
      <c r="G62" s="195">
        <f t="shared" si="1"/>
        <v>6.665482372232745E-2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1.83</v>
      </c>
      <c r="L62" s="194">
        <f>PPCL_NG!S62+PPCL_Spot!S62+GT_NG!S62+GT_Spot!S62+Bawana_NG!S62+Bawana_RLNG!S62+Bawana_Spot!S62</f>
        <v>1.8154960371686255</v>
      </c>
      <c r="M62" s="195">
        <f t="shared" si="3"/>
        <v>1.4503962831374562E-2</v>
      </c>
      <c r="N62" s="194">
        <f>PPCL_NG!M62+PPCL_Spot!M62+GT_NG!M62+GT_Spot!M62+Bawana_NG!M62+Bawana_RLNG!M62+Bawana_Spot!M62</f>
        <v>11</v>
      </c>
      <c r="O62" s="194">
        <f>PPCL_NG!T62+PPCL_Spot!T62+GT_NG!T62+GT_Spot!T62+Bawana_NG!T62+Bawana_RLNG!T62+Bawana_Spot!T62</f>
        <v>10.912817709756764</v>
      </c>
      <c r="P62" s="195">
        <f t="shared" si="4"/>
        <v>8.7182290243235983E-2</v>
      </c>
      <c r="Q62" s="195">
        <f t="shared" si="5"/>
        <v>0.2899999999999987</v>
      </c>
    </row>
    <row r="63" spans="1:17">
      <c r="A63" s="34" t="s">
        <v>105</v>
      </c>
      <c r="B63" s="194">
        <f>PPCL_NG!I63+PPCL_Spot!I63+GT_NG!I63+GT_Spot!I63+Bawana_NG!I63+Bawana_RLNG!I63+Bawana_Spot!I63</f>
        <v>15.35</v>
      </c>
      <c r="C63" s="194">
        <f>PPCL_NG!P63+PPCL_Spot!P63+GT_NG!P63+GT_Spot!P63+Bawana_NG!P63+Bawana_RLNG!P63+Bawana_Spot!P63</f>
        <v>15.228341076796939</v>
      </c>
      <c r="D63" s="195">
        <f t="shared" si="0"/>
        <v>0.12165892320306071</v>
      </c>
      <c r="E63" s="194">
        <f>PPCL_NG!J63+PPCL_Spot!J63+GT_NG!J63+GT_Spot!J63+Bawana_NG!J63+Bawana_RLNG!J63+Bawana_Spot!J63</f>
        <v>8.41</v>
      </c>
      <c r="F63" s="194">
        <f>PPCL_NG!Q63+PPCL_Spot!Q63+GT_NG!Q63+GT_Spot!Q63+Bawana_NG!Q63+Bawana_RLNG!Q63+Bawana_Spot!Q63</f>
        <v>8.3433451762776727</v>
      </c>
      <c r="G63" s="195">
        <f t="shared" si="1"/>
        <v>6.665482372232745E-2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1.83</v>
      </c>
      <c r="L63" s="194">
        <f>PPCL_NG!S63+PPCL_Spot!S63+GT_NG!S63+GT_Spot!S63+Bawana_NG!S63+Bawana_RLNG!S63+Bawana_Spot!S63</f>
        <v>1.8154960371686255</v>
      </c>
      <c r="M63" s="195">
        <f t="shared" si="3"/>
        <v>1.4503962831374562E-2</v>
      </c>
      <c r="N63" s="194">
        <f>PPCL_NG!M63+PPCL_Spot!M63+GT_NG!M63+GT_Spot!M63+Bawana_NG!M63+Bawana_RLNG!M63+Bawana_Spot!M63</f>
        <v>11</v>
      </c>
      <c r="O63" s="194">
        <f>PPCL_NG!T63+PPCL_Spot!T63+GT_NG!T63+GT_Spot!T63+Bawana_NG!T63+Bawana_RLNG!T63+Bawana_Spot!T63</f>
        <v>10.912817709756764</v>
      </c>
      <c r="P63" s="195">
        <f t="shared" si="4"/>
        <v>8.7182290243235983E-2</v>
      </c>
      <c r="Q63" s="195">
        <f t="shared" si="5"/>
        <v>0.2899999999999987</v>
      </c>
    </row>
    <row r="64" spans="1:17">
      <c r="A64" s="34" t="s">
        <v>106</v>
      </c>
      <c r="B64" s="194">
        <f>PPCL_NG!I64+PPCL_Spot!I64+GT_NG!I64+GT_Spot!I64+Bawana_NG!I64+Bawana_RLNG!I64+Bawana_Spot!I64</f>
        <v>15.35</v>
      </c>
      <c r="C64" s="194">
        <f>PPCL_NG!P64+PPCL_Spot!P64+GT_NG!P64+GT_Spot!P64+Bawana_NG!P64+Bawana_RLNG!P64+Bawana_Spot!P64</f>
        <v>15.228341076796939</v>
      </c>
      <c r="D64" s="195">
        <f t="shared" si="0"/>
        <v>0.12165892320306071</v>
      </c>
      <c r="E64" s="194">
        <f>PPCL_NG!J64+PPCL_Spot!J64+GT_NG!J64+GT_Spot!J64+Bawana_NG!J64+Bawana_RLNG!J64+Bawana_Spot!J64</f>
        <v>8.41</v>
      </c>
      <c r="F64" s="194">
        <f>PPCL_NG!Q64+PPCL_Spot!Q64+GT_NG!Q64+GT_Spot!Q64+Bawana_NG!Q64+Bawana_RLNG!Q64+Bawana_Spot!Q64</f>
        <v>8.3433451762776727</v>
      </c>
      <c r="G64" s="195">
        <f t="shared" si="1"/>
        <v>6.665482372232745E-2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1.83</v>
      </c>
      <c r="L64" s="194">
        <f>PPCL_NG!S64+PPCL_Spot!S64+GT_NG!S64+GT_Spot!S64+Bawana_NG!S64+Bawana_RLNG!S64+Bawana_Spot!S64</f>
        <v>1.8154960371686255</v>
      </c>
      <c r="M64" s="195">
        <f t="shared" si="3"/>
        <v>1.4503962831374562E-2</v>
      </c>
      <c r="N64" s="194">
        <f>PPCL_NG!M64+PPCL_Spot!M64+GT_NG!M64+GT_Spot!M64+Bawana_NG!M64+Bawana_RLNG!M64+Bawana_Spot!M64</f>
        <v>11</v>
      </c>
      <c r="O64" s="194">
        <f>PPCL_NG!T64+PPCL_Spot!T64+GT_NG!T64+GT_Spot!T64+Bawana_NG!T64+Bawana_RLNG!T64+Bawana_Spot!T64</f>
        <v>10.912817709756764</v>
      </c>
      <c r="P64" s="195">
        <f t="shared" si="4"/>
        <v>8.7182290243235983E-2</v>
      </c>
      <c r="Q64" s="195">
        <f t="shared" si="5"/>
        <v>0.2899999999999987</v>
      </c>
    </row>
    <row r="65" spans="1:17">
      <c r="A65" s="34" t="s">
        <v>107</v>
      </c>
      <c r="B65" s="194">
        <f>PPCL_NG!I65+PPCL_Spot!I65+GT_NG!I65+GT_Spot!I65+Bawana_NG!I65+Bawana_RLNG!I65+Bawana_Spot!I65</f>
        <v>15.35</v>
      </c>
      <c r="C65" s="194">
        <f>PPCL_NG!P65+PPCL_Spot!P65+GT_NG!P65+GT_Spot!P65+Bawana_NG!P65+Bawana_RLNG!P65+Bawana_Spot!P65</f>
        <v>15.228341076796939</v>
      </c>
      <c r="D65" s="195">
        <f t="shared" si="0"/>
        <v>0.12165892320306071</v>
      </c>
      <c r="E65" s="194">
        <f>PPCL_NG!J65+PPCL_Spot!J65+GT_NG!J65+GT_Spot!J65+Bawana_NG!J65+Bawana_RLNG!J65+Bawana_Spot!J65</f>
        <v>8.41</v>
      </c>
      <c r="F65" s="194">
        <f>PPCL_NG!Q65+PPCL_Spot!Q65+GT_NG!Q65+GT_Spot!Q65+Bawana_NG!Q65+Bawana_RLNG!Q65+Bawana_Spot!Q65</f>
        <v>8.3433451762776727</v>
      </c>
      <c r="G65" s="195">
        <f t="shared" si="1"/>
        <v>6.665482372232745E-2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1.83</v>
      </c>
      <c r="L65" s="194">
        <f>PPCL_NG!S65+PPCL_Spot!S65+GT_NG!S65+GT_Spot!S65+Bawana_NG!S65+Bawana_RLNG!S65+Bawana_Spot!S65</f>
        <v>1.8154960371686255</v>
      </c>
      <c r="M65" s="195">
        <f t="shared" si="3"/>
        <v>1.4503962831374562E-2</v>
      </c>
      <c r="N65" s="194">
        <f>PPCL_NG!M65+PPCL_Spot!M65+GT_NG!M65+GT_Spot!M65+Bawana_NG!M65+Bawana_RLNG!M65+Bawana_Spot!M65</f>
        <v>11</v>
      </c>
      <c r="O65" s="194">
        <f>PPCL_NG!T65+PPCL_Spot!T65+GT_NG!T65+GT_Spot!T65+Bawana_NG!T65+Bawana_RLNG!T65+Bawana_Spot!T65</f>
        <v>10.912817709756764</v>
      </c>
      <c r="P65" s="195">
        <f t="shared" si="4"/>
        <v>8.7182290243235983E-2</v>
      </c>
      <c r="Q65" s="195">
        <f t="shared" si="5"/>
        <v>0.2899999999999987</v>
      </c>
    </row>
    <row r="66" spans="1:17">
      <c r="A66" s="34" t="s">
        <v>108</v>
      </c>
      <c r="B66" s="194">
        <f>PPCL_NG!I66+PPCL_Spot!I66+GT_NG!I66+GT_Spot!I66+Bawana_NG!I66+Bawana_RLNG!I66+Bawana_Spot!I66</f>
        <v>15.35</v>
      </c>
      <c r="C66" s="194">
        <f>PPCL_NG!P66+PPCL_Spot!P66+GT_NG!P66+GT_Spot!P66+Bawana_NG!P66+Bawana_RLNG!P66+Bawana_Spot!P66</f>
        <v>15.228341076796939</v>
      </c>
      <c r="D66" s="195">
        <f t="shared" si="0"/>
        <v>0.12165892320306071</v>
      </c>
      <c r="E66" s="194">
        <f>PPCL_NG!J66+PPCL_Spot!J66+GT_NG!J66+GT_Spot!J66+Bawana_NG!J66+Bawana_RLNG!J66+Bawana_Spot!J66</f>
        <v>8.41</v>
      </c>
      <c r="F66" s="194">
        <f>PPCL_NG!Q66+PPCL_Spot!Q66+GT_NG!Q66+GT_Spot!Q66+Bawana_NG!Q66+Bawana_RLNG!Q66+Bawana_Spot!Q66</f>
        <v>8.3433451762776727</v>
      </c>
      <c r="G66" s="195">
        <f t="shared" si="1"/>
        <v>6.665482372232745E-2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1.83</v>
      </c>
      <c r="L66" s="194">
        <f>PPCL_NG!S66+PPCL_Spot!S66+GT_NG!S66+GT_Spot!S66+Bawana_NG!S66+Bawana_RLNG!S66+Bawana_Spot!S66</f>
        <v>1.8154960371686255</v>
      </c>
      <c r="M66" s="195">
        <f t="shared" si="3"/>
        <v>1.4503962831374562E-2</v>
      </c>
      <c r="N66" s="194">
        <f>PPCL_NG!M66+PPCL_Spot!M66+GT_NG!M66+GT_Spot!M66+Bawana_NG!M66+Bawana_RLNG!M66+Bawana_Spot!M66</f>
        <v>11</v>
      </c>
      <c r="O66" s="194">
        <f>PPCL_NG!T66+PPCL_Spot!T66+GT_NG!T66+GT_Spot!T66+Bawana_NG!T66+Bawana_RLNG!T66+Bawana_Spot!T66</f>
        <v>10.912817709756764</v>
      </c>
      <c r="P66" s="195">
        <f t="shared" si="4"/>
        <v>8.7182290243235983E-2</v>
      </c>
      <c r="Q66" s="195">
        <f t="shared" si="5"/>
        <v>0.2899999999999987</v>
      </c>
    </row>
    <row r="67" spans="1:17">
      <c r="A67" s="34" t="s">
        <v>109</v>
      </c>
      <c r="B67" s="194">
        <f>PPCL_NG!I67+PPCL_Spot!I67+GT_NG!I67+GT_Spot!I67+Bawana_NG!I67+Bawana_RLNG!I67+Bawana_Spot!I67</f>
        <v>15.35</v>
      </c>
      <c r="C67" s="194">
        <f>PPCL_NG!P67+PPCL_Spot!P67+GT_NG!P67+GT_Spot!P67+Bawana_NG!P67+Bawana_RLNG!P67+Bawana_Spot!P67</f>
        <v>15.228341076796939</v>
      </c>
      <c r="D67" s="195">
        <f t="shared" ref="D67:D99" si="6">B67-C67</f>
        <v>0.12165892320306071</v>
      </c>
      <c r="E67" s="194">
        <f>PPCL_NG!J67+PPCL_Spot!J67+GT_NG!J67+GT_Spot!J67+Bawana_NG!J67+Bawana_RLNG!J67+Bawana_Spot!J67</f>
        <v>8.41</v>
      </c>
      <c r="F67" s="194">
        <f>PPCL_NG!Q67+PPCL_Spot!Q67+GT_NG!Q67+GT_Spot!Q67+Bawana_NG!Q67+Bawana_RLNG!Q67+Bawana_Spot!Q67</f>
        <v>8.3433451762776727</v>
      </c>
      <c r="G67" s="195">
        <f t="shared" ref="G67:G99" si="7">E67-F67</f>
        <v>6.665482372232745E-2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1.83</v>
      </c>
      <c r="L67" s="194">
        <f>PPCL_NG!S67+PPCL_Spot!S67+GT_NG!S67+GT_Spot!S67+Bawana_NG!S67+Bawana_RLNG!S67+Bawana_Spot!S67</f>
        <v>1.8154960371686255</v>
      </c>
      <c r="M67" s="195">
        <f t="shared" ref="M67:M99" si="9">K67-L67</f>
        <v>1.4503962831374562E-2</v>
      </c>
      <c r="N67" s="194">
        <f>PPCL_NG!M67+PPCL_Spot!M67+GT_NG!M67+GT_Spot!M67+Bawana_NG!M67+Bawana_RLNG!M67+Bawana_Spot!M67</f>
        <v>11</v>
      </c>
      <c r="O67" s="194">
        <f>PPCL_NG!T67+PPCL_Spot!T67+GT_NG!T67+GT_Spot!T67+Bawana_NG!T67+Bawana_RLNG!T67+Bawana_Spot!T67</f>
        <v>10.912817709756764</v>
      </c>
      <c r="P67" s="195">
        <f t="shared" ref="P67:P99" si="10">N67-O67</f>
        <v>8.7182290243235983E-2</v>
      </c>
      <c r="Q67" s="195">
        <f t="shared" si="5"/>
        <v>0.2899999999999987</v>
      </c>
    </row>
    <row r="68" spans="1:17">
      <c r="A68" s="34" t="s">
        <v>110</v>
      </c>
      <c r="B68" s="194">
        <f>PPCL_NG!I68+PPCL_Spot!I68+GT_NG!I68+GT_Spot!I68+Bawana_NG!I68+Bawana_RLNG!I68+Bawana_Spot!I68</f>
        <v>15.35</v>
      </c>
      <c r="C68" s="194">
        <f>PPCL_NG!P68+PPCL_Spot!P68+GT_NG!P68+GT_Spot!P68+Bawana_NG!P68+Bawana_RLNG!P68+Bawana_Spot!P68</f>
        <v>15.228341076796939</v>
      </c>
      <c r="D68" s="195">
        <f t="shared" si="6"/>
        <v>0.12165892320306071</v>
      </c>
      <c r="E68" s="194">
        <f>PPCL_NG!J68+PPCL_Spot!J68+GT_NG!J68+GT_Spot!J68+Bawana_NG!J68+Bawana_RLNG!J68+Bawana_Spot!J68</f>
        <v>8.41</v>
      </c>
      <c r="F68" s="194">
        <f>PPCL_NG!Q68+PPCL_Spot!Q68+GT_NG!Q68+GT_Spot!Q68+Bawana_NG!Q68+Bawana_RLNG!Q68+Bawana_Spot!Q68</f>
        <v>8.3433451762776727</v>
      </c>
      <c r="G68" s="195">
        <f t="shared" si="7"/>
        <v>6.665482372232745E-2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1.83</v>
      </c>
      <c r="L68" s="194">
        <f>PPCL_NG!S68+PPCL_Spot!S68+GT_NG!S68+GT_Spot!S68+Bawana_NG!S68+Bawana_RLNG!S68+Bawana_Spot!S68</f>
        <v>1.8154960371686255</v>
      </c>
      <c r="M68" s="195">
        <f t="shared" si="9"/>
        <v>1.4503962831374562E-2</v>
      </c>
      <c r="N68" s="194">
        <f>PPCL_NG!M68+PPCL_Spot!M68+GT_NG!M68+GT_Spot!M68+Bawana_NG!M68+Bawana_RLNG!M68+Bawana_Spot!M68</f>
        <v>11</v>
      </c>
      <c r="O68" s="194">
        <f>PPCL_NG!T68+PPCL_Spot!T68+GT_NG!T68+GT_Spot!T68+Bawana_NG!T68+Bawana_RLNG!T68+Bawana_Spot!T68</f>
        <v>10.912817709756764</v>
      </c>
      <c r="P68" s="195">
        <f t="shared" si="10"/>
        <v>8.7182290243235983E-2</v>
      </c>
      <c r="Q68" s="195">
        <f t="shared" ref="Q68:Q99" si="11">D68+G68+J68+M68+P68</f>
        <v>0.2899999999999987</v>
      </c>
    </row>
    <row r="69" spans="1:17">
      <c r="A69" s="34" t="s">
        <v>111</v>
      </c>
      <c r="B69" s="194">
        <f>PPCL_NG!I69+PPCL_Spot!I69+GT_NG!I69+GT_Spot!I69+Bawana_NG!I69+Bawana_RLNG!I69+Bawana_Spot!I69</f>
        <v>15.35</v>
      </c>
      <c r="C69" s="194">
        <f>PPCL_NG!P69+PPCL_Spot!P69+GT_NG!P69+GT_Spot!P69+Bawana_NG!P69+Bawana_RLNG!P69+Bawana_Spot!P69</f>
        <v>15.228341076796939</v>
      </c>
      <c r="D69" s="195">
        <f t="shared" si="6"/>
        <v>0.12165892320306071</v>
      </c>
      <c r="E69" s="194">
        <f>PPCL_NG!J69+PPCL_Spot!J69+GT_NG!J69+GT_Spot!J69+Bawana_NG!J69+Bawana_RLNG!J69+Bawana_Spot!J69</f>
        <v>8.41</v>
      </c>
      <c r="F69" s="194">
        <f>PPCL_NG!Q69+PPCL_Spot!Q69+GT_NG!Q69+GT_Spot!Q69+Bawana_NG!Q69+Bawana_RLNG!Q69+Bawana_Spot!Q69</f>
        <v>8.3433451762776727</v>
      </c>
      <c r="G69" s="195">
        <f t="shared" si="7"/>
        <v>6.665482372232745E-2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1.83</v>
      </c>
      <c r="L69" s="194">
        <f>PPCL_NG!S69+PPCL_Spot!S69+GT_NG!S69+GT_Spot!S69+Bawana_NG!S69+Bawana_RLNG!S69+Bawana_Spot!S69</f>
        <v>1.8154960371686255</v>
      </c>
      <c r="M69" s="195">
        <f t="shared" si="9"/>
        <v>1.4503962831374562E-2</v>
      </c>
      <c r="N69" s="194">
        <f>PPCL_NG!M69+PPCL_Spot!M69+GT_NG!M69+GT_Spot!M69+Bawana_NG!M69+Bawana_RLNG!M69+Bawana_Spot!M69</f>
        <v>11</v>
      </c>
      <c r="O69" s="194">
        <f>PPCL_NG!T69+PPCL_Spot!T69+GT_NG!T69+GT_Spot!T69+Bawana_NG!T69+Bawana_RLNG!T69+Bawana_Spot!T69</f>
        <v>10.912817709756764</v>
      </c>
      <c r="P69" s="195">
        <f t="shared" si="10"/>
        <v>8.7182290243235983E-2</v>
      </c>
      <c r="Q69" s="195">
        <f t="shared" si="11"/>
        <v>0.2899999999999987</v>
      </c>
    </row>
    <row r="70" spans="1:17">
      <c r="A70" s="34" t="s">
        <v>112</v>
      </c>
      <c r="B70" s="194">
        <f>PPCL_NG!I70+PPCL_Spot!I70+GT_NG!I70+GT_Spot!I70+Bawana_NG!I70+Bawana_RLNG!I70+Bawana_Spot!I70</f>
        <v>15.35</v>
      </c>
      <c r="C70" s="194">
        <f>PPCL_NG!P70+PPCL_Spot!P70+GT_NG!P70+GT_Spot!P70+Bawana_NG!P70+Bawana_RLNG!P70+Bawana_Spot!P70</f>
        <v>15.228341076796939</v>
      </c>
      <c r="D70" s="195">
        <f t="shared" si="6"/>
        <v>0.12165892320306071</v>
      </c>
      <c r="E70" s="194">
        <f>PPCL_NG!J70+PPCL_Spot!J70+GT_NG!J70+GT_Spot!J70+Bawana_NG!J70+Bawana_RLNG!J70+Bawana_Spot!J70</f>
        <v>8.41</v>
      </c>
      <c r="F70" s="194">
        <f>PPCL_NG!Q70+PPCL_Spot!Q70+GT_NG!Q70+GT_Spot!Q70+Bawana_NG!Q70+Bawana_RLNG!Q70+Bawana_Spot!Q70</f>
        <v>8.3433451762776727</v>
      </c>
      <c r="G70" s="195">
        <f t="shared" si="7"/>
        <v>6.665482372232745E-2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1.83</v>
      </c>
      <c r="L70" s="194">
        <f>PPCL_NG!S70+PPCL_Spot!S70+GT_NG!S70+GT_Spot!S70+Bawana_NG!S70+Bawana_RLNG!S70+Bawana_Spot!S70</f>
        <v>1.8154960371686255</v>
      </c>
      <c r="M70" s="195">
        <f t="shared" si="9"/>
        <v>1.4503962831374562E-2</v>
      </c>
      <c r="N70" s="194">
        <f>PPCL_NG!M70+PPCL_Spot!M70+GT_NG!M70+GT_Spot!M70+Bawana_NG!M70+Bawana_RLNG!M70+Bawana_Spot!M70</f>
        <v>11</v>
      </c>
      <c r="O70" s="194">
        <f>PPCL_NG!T70+PPCL_Spot!T70+GT_NG!T70+GT_Spot!T70+Bawana_NG!T70+Bawana_RLNG!T70+Bawana_Spot!T70</f>
        <v>10.912817709756764</v>
      </c>
      <c r="P70" s="195">
        <f t="shared" si="10"/>
        <v>8.7182290243235983E-2</v>
      </c>
      <c r="Q70" s="195">
        <f t="shared" si="11"/>
        <v>0.2899999999999987</v>
      </c>
    </row>
    <row r="71" spans="1:17">
      <c r="A71" s="34" t="s">
        <v>113</v>
      </c>
      <c r="B71" s="194">
        <f>PPCL_NG!I71+PPCL_Spot!I71+GT_NG!I71+GT_Spot!I71+Bawana_NG!I71+Bawana_RLNG!I71+Bawana_Spot!I71</f>
        <v>15.35</v>
      </c>
      <c r="C71" s="194">
        <f>PPCL_NG!P71+PPCL_Spot!P71+GT_NG!P71+GT_Spot!P71+Bawana_NG!P71+Bawana_RLNG!P71+Bawana_Spot!P71</f>
        <v>15.228341076796939</v>
      </c>
      <c r="D71" s="195">
        <f t="shared" si="6"/>
        <v>0.12165892320306071</v>
      </c>
      <c r="E71" s="194">
        <f>PPCL_NG!J71+PPCL_Spot!J71+GT_NG!J71+GT_Spot!J71+Bawana_NG!J71+Bawana_RLNG!J71+Bawana_Spot!J71</f>
        <v>8.41</v>
      </c>
      <c r="F71" s="194">
        <f>PPCL_NG!Q71+PPCL_Spot!Q71+GT_NG!Q71+GT_Spot!Q71+Bawana_NG!Q71+Bawana_RLNG!Q71+Bawana_Spot!Q71</f>
        <v>8.3433451762776727</v>
      </c>
      <c r="G71" s="195">
        <f t="shared" si="7"/>
        <v>6.665482372232745E-2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1.83</v>
      </c>
      <c r="L71" s="194">
        <f>PPCL_NG!S71+PPCL_Spot!S71+GT_NG!S71+GT_Spot!S71+Bawana_NG!S71+Bawana_RLNG!S71+Bawana_Spot!S71</f>
        <v>1.8154960371686255</v>
      </c>
      <c r="M71" s="195">
        <f t="shared" si="9"/>
        <v>1.4503962831374562E-2</v>
      </c>
      <c r="N71" s="194">
        <f>PPCL_NG!M71+PPCL_Spot!M71+GT_NG!M71+GT_Spot!M71+Bawana_NG!M71+Bawana_RLNG!M71+Bawana_Spot!M71</f>
        <v>11</v>
      </c>
      <c r="O71" s="194">
        <f>PPCL_NG!T71+PPCL_Spot!T71+GT_NG!T71+GT_Spot!T71+Bawana_NG!T71+Bawana_RLNG!T71+Bawana_Spot!T71</f>
        <v>10.912817709756764</v>
      </c>
      <c r="P71" s="195">
        <f t="shared" si="10"/>
        <v>8.7182290243235983E-2</v>
      </c>
      <c r="Q71" s="195">
        <f t="shared" si="11"/>
        <v>0.2899999999999987</v>
      </c>
    </row>
    <row r="72" spans="1:17">
      <c r="A72" s="34" t="s">
        <v>114</v>
      </c>
      <c r="B72" s="194">
        <f>PPCL_NG!I72+PPCL_Spot!I72+GT_NG!I72+GT_Spot!I72+Bawana_NG!I72+Bawana_RLNG!I72+Bawana_Spot!I72</f>
        <v>15.35</v>
      </c>
      <c r="C72" s="194">
        <f>PPCL_NG!P72+PPCL_Spot!P72+GT_NG!P72+GT_Spot!P72+Bawana_NG!P72+Bawana_RLNG!P72+Bawana_Spot!P72</f>
        <v>15.228341076796939</v>
      </c>
      <c r="D72" s="195">
        <f t="shared" si="6"/>
        <v>0.12165892320306071</v>
      </c>
      <c r="E72" s="194">
        <f>PPCL_NG!J72+PPCL_Spot!J72+GT_NG!J72+GT_Spot!J72+Bawana_NG!J72+Bawana_RLNG!J72+Bawana_Spot!J72</f>
        <v>8.41</v>
      </c>
      <c r="F72" s="194">
        <f>PPCL_NG!Q72+PPCL_Spot!Q72+GT_NG!Q72+GT_Spot!Q72+Bawana_NG!Q72+Bawana_RLNG!Q72+Bawana_Spot!Q72</f>
        <v>8.3433451762776727</v>
      </c>
      <c r="G72" s="195">
        <f t="shared" si="7"/>
        <v>6.665482372232745E-2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1.83</v>
      </c>
      <c r="L72" s="194">
        <f>PPCL_NG!S72+PPCL_Spot!S72+GT_NG!S72+GT_Spot!S72+Bawana_NG!S72+Bawana_RLNG!S72+Bawana_Spot!S72</f>
        <v>1.8154960371686255</v>
      </c>
      <c r="M72" s="195">
        <f t="shared" si="9"/>
        <v>1.4503962831374562E-2</v>
      </c>
      <c r="N72" s="194">
        <f>PPCL_NG!M72+PPCL_Spot!M72+GT_NG!M72+GT_Spot!M72+Bawana_NG!M72+Bawana_RLNG!M72+Bawana_Spot!M72</f>
        <v>11</v>
      </c>
      <c r="O72" s="194">
        <f>PPCL_NG!T72+PPCL_Spot!T72+GT_NG!T72+GT_Spot!T72+Bawana_NG!T72+Bawana_RLNG!T72+Bawana_Spot!T72</f>
        <v>10.912817709756764</v>
      </c>
      <c r="P72" s="195">
        <f t="shared" si="10"/>
        <v>8.7182290243235983E-2</v>
      </c>
      <c r="Q72" s="195">
        <f t="shared" si="11"/>
        <v>0.2899999999999987</v>
      </c>
    </row>
    <row r="73" spans="1:17">
      <c r="A73" s="34" t="s">
        <v>115</v>
      </c>
      <c r="B73" s="194">
        <f>PPCL_NG!I73+PPCL_Spot!I73+GT_NG!I73+GT_Spot!I73+Bawana_NG!I73+Bawana_RLNG!I73+Bawana_Spot!I73</f>
        <v>15.35</v>
      </c>
      <c r="C73" s="194">
        <f>PPCL_NG!P73+PPCL_Spot!P73+GT_NG!P73+GT_Spot!P73+Bawana_NG!P73+Bawana_RLNG!P73+Bawana_Spot!P73</f>
        <v>15.228341076796939</v>
      </c>
      <c r="D73" s="195">
        <f t="shared" si="6"/>
        <v>0.12165892320306071</v>
      </c>
      <c r="E73" s="194">
        <f>PPCL_NG!J73+PPCL_Spot!J73+GT_NG!J73+GT_Spot!J73+Bawana_NG!J73+Bawana_RLNG!J73+Bawana_Spot!J73</f>
        <v>8.41</v>
      </c>
      <c r="F73" s="194">
        <f>PPCL_NG!Q73+PPCL_Spot!Q73+GT_NG!Q73+GT_Spot!Q73+Bawana_NG!Q73+Bawana_RLNG!Q73+Bawana_Spot!Q73</f>
        <v>8.3433451762776727</v>
      </c>
      <c r="G73" s="195">
        <f t="shared" si="7"/>
        <v>6.665482372232745E-2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1.83</v>
      </c>
      <c r="L73" s="194">
        <f>PPCL_NG!S73+PPCL_Spot!S73+GT_NG!S73+GT_Spot!S73+Bawana_NG!S73+Bawana_RLNG!S73+Bawana_Spot!S73</f>
        <v>1.8154960371686255</v>
      </c>
      <c r="M73" s="195">
        <f t="shared" si="9"/>
        <v>1.4503962831374562E-2</v>
      </c>
      <c r="N73" s="194">
        <f>PPCL_NG!M73+PPCL_Spot!M73+GT_NG!M73+GT_Spot!M73+Bawana_NG!M73+Bawana_RLNG!M73+Bawana_Spot!M73</f>
        <v>11</v>
      </c>
      <c r="O73" s="194">
        <f>PPCL_NG!T73+PPCL_Spot!T73+GT_NG!T73+GT_Spot!T73+Bawana_NG!T73+Bawana_RLNG!T73+Bawana_Spot!T73</f>
        <v>10.912817709756764</v>
      </c>
      <c r="P73" s="195">
        <f t="shared" si="10"/>
        <v>8.7182290243235983E-2</v>
      </c>
      <c r="Q73" s="195">
        <f t="shared" si="11"/>
        <v>0.2899999999999987</v>
      </c>
    </row>
    <row r="74" spans="1:17">
      <c r="A74" s="34" t="s">
        <v>116</v>
      </c>
      <c r="B74" s="194">
        <f>PPCL_NG!I74+PPCL_Spot!I74+GT_NG!I74+GT_Spot!I74+Bawana_NG!I74+Bawana_RLNG!I74+Bawana_Spot!I74</f>
        <v>15.35</v>
      </c>
      <c r="C74" s="194">
        <f>PPCL_NG!P74+PPCL_Spot!P74+GT_NG!P74+GT_Spot!P74+Bawana_NG!P74+Bawana_RLNG!P74+Bawana_Spot!P74</f>
        <v>15.228341076796939</v>
      </c>
      <c r="D74" s="195">
        <f t="shared" si="6"/>
        <v>0.12165892320306071</v>
      </c>
      <c r="E74" s="194">
        <f>PPCL_NG!J74+PPCL_Spot!J74+GT_NG!J74+GT_Spot!J74+Bawana_NG!J74+Bawana_RLNG!J74+Bawana_Spot!J74</f>
        <v>8.41</v>
      </c>
      <c r="F74" s="194">
        <f>PPCL_NG!Q74+PPCL_Spot!Q74+GT_NG!Q74+GT_Spot!Q74+Bawana_NG!Q74+Bawana_RLNG!Q74+Bawana_Spot!Q74</f>
        <v>8.3433451762776727</v>
      </c>
      <c r="G74" s="195">
        <f t="shared" si="7"/>
        <v>6.665482372232745E-2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1.83</v>
      </c>
      <c r="L74" s="194">
        <f>PPCL_NG!S74+PPCL_Spot!S74+GT_NG!S74+GT_Spot!S74+Bawana_NG!S74+Bawana_RLNG!S74+Bawana_Spot!S74</f>
        <v>1.8154960371686255</v>
      </c>
      <c r="M74" s="195">
        <f t="shared" si="9"/>
        <v>1.4503962831374562E-2</v>
      </c>
      <c r="N74" s="194">
        <f>PPCL_NG!M74+PPCL_Spot!M74+GT_NG!M74+GT_Spot!M74+Bawana_NG!M74+Bawana_RLNG!M74+Bawana_Spot!M74</f>
        <v>11</v>
      </c>
      <c r="O74" s="194">
        <f>PPCL_NG!T74+PPCL_Spot!T74+GT_NG!T74+GT_Spot!T74+Bawana_NG!T74+Bawana_RLNG!T74+Bawana_Spot!T74</f>
        <v>10.912817709756764</v>
      </c>
      <c r="P74" s="195">
        <f t="shared" si="10"/>
        <v>8.7182290243235983E-2</v>
      </c>
      <c r="Q74" s="195">
        <f t="shared" si="11"/>
        <v>0.2899999999999987</v>
      </c>
    </row>
    <row r="75" spans="1:17">
      <c r="A75" s="34" t="s">
        <v>117</v>
      </c>
      <c r="B75" s="194">
        <f>PPCL_NG!I75+PPCL_Spot!I75+GT_NG!I75+GT_Spot!I75+Bawana_NG!I75+Bawana_RLNG!I75+Bawana_Spot!I75</f>
        <v>15.78</v>
      </c>
      <c r="C75" s="194">
        <f>PPCL_NG!P75+PPCL_Spot!P75+GT_NG!P75+GT_Spot!P75+Bawana_NG!P75+Bawana_RLNG!P75+Bawana_Spot!P75</f>
        <v>15.792600479105669</v>
      </c>
      <c r="D75" s="195">
        <f t="shared" si="6"/>
        <v>-1.2600479105669748E-2</v>
      </c>
      <c r="E75" s="194">
        <f>PPCL_NG!J75+PPCL_Spot!J75+GT_NG!J75+GT_Spot!J75+Bawana_NG!J75+Bawana_RLNG!J75+Bawana_Spot!J75</f>
        <v>8.64</v>
      </c>
      <c r="F75" s="194">
        <f>PPCL_NG!Q75+PPCL_Spot!Q75+GT_NG!Q75+GT_Spot!Q75+Bawana_NG!Q75+Bawana_RLNG!Q75+Bawana_Spot!Q75</f>
        <v>8.6468991216396063</v>
      </c>
      <c r="G75" s="195">
        <f t="shared" si="7"/>
        <v>-6.8991216396057098E-3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1.88</v>
      </c>
      <c r="L75" s="194">
        <f>PPCL_NG!S75+PPCL_Spot!S75+GT_NG!S75+GT_Spot!S75+Bawana_NG!S75+Bawana_RLNG!S75+Bawana_Spot!S75</f>
        <v>1.8815011977641736</v>
      </c>
      <c r="M75" s="195">
        <f t="shared" si="9"/>
        <v>-1.5011977641736785E-3</v>
      </c>
      <c r="N75" s="194">
        <f>PPCL_NG!M75+PPCL_Spot!M75+GT_NG!M75+GT_Spot!M75+Bawana_NG!M75+Bawana_RLNG!M75+Bawana_Spot!M75</f>
        <v>11.27</v>
      </c>
      <c r="O75" s="194">
        <f>PPCL_NG!T75+PPCL_Spot!T75+GT_NG!T75+GT_Spot!T75+Bawana_NG!T75+Bawana_RLNG!T75+Bawana_Spot!T75</f>
        <v>11.278999201490551</v>
      </c>
      <c r="P75" s="195">
        <f t="shared" si="10"/>
        <v>-8.999201490551556E-3</v>
      </c>
      <c r="Q75" s="195">
        <f t="shared" si="11"/>
        <v>-3.0000000000000693E-2</v>
      </c>
    </row>
    <row r="76" spans="1:17">
      <c r="A76" s="34" t="s">
        <v>118</v>
      </c>
      <c r="B76" s="194">
        <f>PPCL_NG!I76+PPCL_Spot!I76+GT_NG!I76+GT_Spot!I76+Bawana_NG!I76+Bawana_RLNG!I76+Bawana_Spot!I76</f>
        <v>15.78</v>
      </c>
      <c r="C76" s="194">
        <f>PPCL_NG!P76+PPCL_Spot!P76+GT_NG!P76+GT_Spot!P76+Bawana_NG!P76+Bawana_RLNG!P76+Bawana_Spot!P76</f>
        <v>15.792600479105669</v>
      </c>
      <c r="D76" s="195">
        <f t="shared" si="6"/>
        <v>-1.2600479105669748E-2</v>
      </c>
      <c r="E76" s="194">
        <f>PPCL_NG!J76+PPCL_Spot!J76+GT_NG!J76+GT_Spot!J76+Bawana_NG!J76+Bawana_RLNG!J76+Bawana_Spot!J76</f>
        <v>8.64</v>
      </c>
      <c r="F76" s="194">
        <f>PPCL_NG!Q76+PPCL_Spot!Q76+GT_NG!Q76+GT_Spot!Q76+Bawana_NG!Q76+Bawana_RLNG!Q76+Bawana_Spot!Q76</f>
        <v>8.6468991216396063</v>
      </c>
      <c r="G76" s="195">
        <f t="shared" si="7"/>
        <v>-6.8991216396057098E-3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1.88</v>
      </c>
      <c r="L76" s="194">
        <f>PPCL_NG!S76+PPCL_Spot!S76+GT_NG!S76+GT_Spot!S76+Bawana_NG!S76+Bawana_RLNG!S76+Bawana_Spot!S76</f>
        <v>1.8815011977641736</v>
      </c>
      <c r="M76" s="195">
        <f t="shared" si="9"/>
        <v>-1.5011977641736785E-3</v>
      </c>
      <c r="N76" s="194">
        <f>PPCL_NG!M76+PPCL_Spot!M76+GT_NG!M76+GT_Spot!M76+Bawana_NG!M76+Bawana_RLNG!M76+Bawana_Spot!M76</f>
        <v>11.27</v>
      </c>
      <c r="O76" s="194">
        <f>PPCL_NG!T76+PPCL_Spot!T76+GT_NG!T76+GT_Spot!T76+Bawana_NG!T76+Bawana_RLNG!T76+Bawana_Spot!T76</f>
        <v>11.278999201490551</v>
      </c>
      <c r="P76" s="195">
        <f t="shared" si="10"/>
        <v>-8.999201490551556E-3</v>
      </c>
      <c r="Q76" s="195">
        <f t="shared" si="11"/>
        <v>-3.0000000000000693E-2</v>
      </c>
    </row>
    <row r="77" spans="1:17">
      <c r="A77" s="34" t="s">
        <v>119</v>
      </c>
      <c r="B77" s="194">
        <f>PPCL_NG!I77+PPCL_Spot!I77+GT_NG!I77+GT_Spot!I77+Bawana_NG!I77+Bawana_RLNG!I77+Bawana_Spot!I77</f>
        <v>15.78</v>
      </c>
      <c r="C77" s="194">
        <f>PPCL_NG!P77+PPCL_Spot!P77+GT_NG!P77+GT_Spot!P77+Bawana_NG!P77+Bawana_RLNG!P77+Bawana_Spot!P77</f>
        <v>15.792600479105669</v>
      </c>
      <c r="D77" s="195">
        <f t="shared" si="6"/>
        <v>-1.2600479105669748E-2</v>
      </c>
      <c r="E77" s="194">
        <f>PPCL_NG!J77+PPCL_Spot!J77+GT_NG!J77+GT_Spot!J77+Bawana_NG!J77+Bawana_RLNG!J77+Bawana_Spot!J77</f>
        <v>8.64</v>
      </c>
      <c r="F77" s="194">
        <f>PPCL_NG!Q77+PPCL_Spot!Q77+GT_NG!Q77+GT_Spot!Q77+Bawana_NG!Q77+Bawana_RLNG!Q77+Bawana_Spot!Q77</f>
        <v>8.6468991216396063</v>
      </c>
      <c r="G77" s="195">
        <f t="shared" si="7"/>
        <v>-6.8991216396057098E-3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1.88</v>
      </c>
      <c r="L77" s="194">
        <f>PPCL_NG!S77+PPCL_Spot!S77+GT_NG!S77+GT_Spot!S77+Bawana_NG!S77+Bawana_RLNG!S77+Bawana_Spot!S77</f>
        <v>1.8815011977641736</v>
      </c>
      <c r="M77" s="195">
        <f t="shared" si="9"/>
        <v>-1.5011977641736785E-3</v>
      </c>
      <c r="N77" s="194">
        <f>PPCL_NG!M77+PPCL_Spot!M77+GT_NG!M77+GT_Spot!M77+Bawana_NG!M77+Bawana_RLNG!M77+Bawana_Spot!M77</f>
        <v>11.27</v>
      </c>
      <c r="O77" s="194">
        <f>PPCL_NG!T77+PPCL_Spot!T77+GT_NG!T77+GT_Spot!T77+Bawana_NG!T77+Bawana_RLNG!T77+Bawana_Spot!T77</f>
        <v>11.278999201490551</v>
      </c>
      <c r="P77" s="195">
        <f t="shared" si="10"/>
        <v>-8.999201490551556E-3</v>
      </c>
      <c r="Q77" s="195">
        <f t="shared" si="11"/>
        <v>-3.0000000000000693E-2</v>
      </c>
    </row>
    <row r="78" spans="1:17">
      <c r="A78" s="34" t="s">
        <v>120</v>
      </c>
      <c r="B78" s="194">
        <f>PPCL_NG!I78+PPCL_Spot!I78+GT_NG!I78+GT_Spot!I78+Bawana_NG!I78+Bawana_RLNG!I78+Bawana_Spot!I78</f>
        <v>15.78</v>
      </c>
      <c r="C78" s="194">
        <f>PPCL_NG!P78+PPCL_Spot!P78+GT_NG!P78+GT_Spot!P78+Bawana_NG!P78+Bawana_RLNG!P78+Bawana_Spot!P78</f>
        <v>15.792600479105669</v>
      </c>
      <c r="D78" s="195">
        <f t="shared" si="6"/>
        <v>-1.2600479105669748E-2</v>
      </c>
      <c r="E78" s="194">
        <f>PPCL_NG!J78+PPCL_Spot!J78+GT_NG!J78+GT_Spot!J78+Bawana_NG!J78+Bawana_RLNG!J78+Bawana_Spot!J78</f>
        <v>8.64</v>
      </c>
      <c r="F78" s="194">
        <f>PPCL_NG!Q78+PPCL_Spot!Q78+GT_NG!Q78+GT_Spot!Q78+Bawana_NG!Q78+Bawana_RLNG!Q78+Bawana_Spot!Q78</f>
        <v>8.6468991216396063</v>
      </c>
      <c r="G78" s="195">
        <f t="shared" si="7"/>
        <v>-6.8991216396057098E-3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1.88</v>
      </c>
      <c r="L78" s="194">
        <f>PPCL_NG!S78+PPCL_Spot!S78+GT_NG!S78+GT_Spot!S78+Bawana_NG!S78+Bawana_RLNG!S78+Bawana_Spot!S78</f>
        <v>1.8815011977641736</v>
      </c>
      <c r="M78" s="195">
        <f t="shared" si="9"/>
        <v>-1.5011977641736785E-3</v>
      </c>
      <c r="N78" s="194">
        <f>PPCL_NG!M78+PPCL_Spot!M78+GT_NG!M78+GT_Spot!M78+Bawana_NG!M78+Bawana_RLNG!M78+Bawana_Spot!M78</f>
        <v>11.27</v>
      </c>
      <c r="O78" s="194">
        <f>PPCL_NG!T78+PPCL_Spot!T78+GT_NG!T78+GT_Spot!T78+Bawana_NG!T78+Bawana_RLNG!T78+Bawana_Spot!T78</f>
        <v>11.278999201490551</v>
      </c>
      <c r="P78" s="195">
        <f t="shared" si="10"/>
        <v>-8.999201490551556E-3</v>
      </c>
      <c r="Q78" s="195">
        <f t="shared" si="11"/>
        <v>-3.0000000000000693E-2</v>
      </c>
    </row>
    <row r="79" spans="1:17">
      <c r="A79" s="34" t="s">
        <v>121</v>
      </c>
      <c r="B79" s="194">
        <f>PPCL_NG!I79+PPCL_Spot!I79+GT_NG!I79+GT_Spot!I79+Bawana_NG!I79+Bawana_RLNG!I79+Bawana_Spot!I79</f>
        <v>15.78</v>
      </c>
      <c r="C79" s="194">
        <f>PPCL_NG!P79+PPCL_Spot!P79+GT_NG!P79+GT_Spot!P79+Bawana_NG!P79+Bawana_RLNG!P79+Bawana_Spot!P79</f>
        <v>15.792600479105669</v>
      </c>
      <c r="D79" s="195">
        <f t="shared" si="6"/>
        <v>-1.2600479105669748E-2</v>
      </c>
      <c r="E79" s="194">
        <f>PPCL_NG!J79+PPCL_Spot!J79+GT_NG!J79+GT_Spot!J79+Bawana_NG!J79+Bawana_RLNG!J79+Bawana_Spot!J79</f>
        <v>8.64</v>
      </c>
      <c r="F79" s="194">
        <f>PPCL_NG!Q79+PPCL_Spot!Q79+GT_NG!Q79+GT_Spot!Q79+Bawana_NG!Q79+Bawana_RLNG!Q79+Bawana_Spot!Q79</f>
        <v>8.6468991216396063</v>
      </c>
      <c r="G79" s="195">
        <f t="shared" si="7"/>
        <v>-6.8991216396057098E-3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1.88</v>
      </c>
      <c r="L79" s="194">
        <f>PPCL_NG!S79+PPCL_Spot!S79+GT_NG!S79+GT_Spot!S79+Bawana_NG!S79+Bawana_RLNG!S79+Bawana_Spot!S79</f>
        <v>1.8815011977641736</v>
      </c>
      <c r="M79" s="195">
        <f t="shared" si="9"/>
        <v>-1.5011977641736785E-3</v>
      </c>
      <c r="N79" s="194">
        <f>PPCL_NG!M79+PPCL_Spot!M79+GT_NG!M79+GT_Spot!M79+Bawana_NG!M79+Bawana_RLNG!M79+Bawana_Spot!M79</f>
        <v>11.27</v>
      </c>
      <c r="O79" s="194">
        <f>PPCL_NG!T79+PPCL_Spot!T79+GT_NG!T79+GT_Spot!T79+Bawana_NG!T79+Bawana_RLNG!T79+Bawana_Spot!T79</f>
        <v>11.278999201490551</v>
      </c>
      <c r="P79" s="195">
        <f t="shared" si="10"/>
        <v>-8.999201490551556E-3</v>
      </c>
      <c r="Q79" s="195">
        <f t="shared" si="11"/>
        <v>-3.0000000000000693E-2</v>
      </c>
    </row>
    <row r="80" spans="1:17">
      <c r="A80" s="34" t="s">
        <v>122</v>
      </c>
      <c r="B80" s="194">
        <f>PPCL_NG!I80+PPCL_Spot!I80+GT_NG!I80+GT_Spot!I80+Bawana_NG!I80+Bawana_RLNG!I80+Bawana_Spot!I80</f>
        <v>15.78</v>
      </c>
      <c r="C80" s="194">
        <f>PPCL_NG!P80+PPCL_Spot!P80+GT_NG!P80+GT_Spot!P80+Bawana_NG!P80+Bawana_RLNG!P80+Bawana_Spot!P80</f>
        <v>15.792600479105669</v>
      </c>
      <c r="D80" s="195">
        <f t="shared" si="6"/>
        <v>-1.2600479105669748E-2</v>
      </c>
      <c r="E80" s="194">
        <f>PPCL_NG!J80+PPCL_Spot!J80+GT_NG!J80+GT_Spot!J80+Bawana_NG!J80+Bawana_RLNG!J80+Bawana_Spot!J80</f>
        <v>8.64</v>
      </c>
      <c r="F80" s="194">
        <f>PPCL_NG!Q80+PPCL_Spot!Q80+GT_NG!Q80+GT_Spot!Q80+Bawana_NG!Q80+Bawana_RLNG!Q80+Bawana_Spot!Q80</f>
        <v>8.6468991216396063</v>
      </c>
      <c r="G80" s="195">
        <f t="shared" si="7"/>
        <v>-6.8991216396057098E-3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1.88</v>
      </c>
      <c r="L80" s="194">
        <f>PPCL_NG!S80+PPCL_Spot!S80+GT_NG!S80+GT_Spot!S80+Bawana_NG!S80+Bawana_RLNG!S80+Bawana_Spot!S80</f>
        <v>1.8815011977641736</v>
      </c>
      <c r="M80" s="195">
        <f t="shared" si="9"/>
        <v>-1.5011977641736785E-3</v>
      </c>
      <c r="N80" s="194">
        <f>PPCL_NG!M80+PPCL_Spot!M80+GT_NG!M80+GT_Spot!M80+Bawana_NG!M80+Bawana_RLNG!M80+Bawana_Spot!M80</f>
        <v>11.27</v>
      </c>
      <c r="O80" s="194">
        <f>PPCL_NG!T80+PPCL_Spot!T80+GT_NG!T80+GT_Spot!T80+Bawana_NG!T80+Bawana_RLNG!T80+Bawana_Spot!T80</f>
        <v>11.278999201490551</v>
      </c>
      <c r="P80" s="195">
        <f t="shared" si="10"/>
        <v>-8.999201490551556E-3</v>
      </c>
      <c r="Q80" s="195">
        <f t="shared" si="11"/>
        <v>-3.0000000000000693E-2</v>
      </c>
    </row>
    <row r="81" spans="1:17">
      <c r="A81" s="34" t="s">
        <v>123</v>
      </c>
      <c r="B81" s="194">
        <f>PPCL_NG!I81+PPCL_Spot!I81+GT_NG!I81+GT_Spot!I81+Bawana_NG!I81+Bawana_RLNG!I81+Bawana_Spot!I81</f>
        <v>16.2</v>
      </c>
      <c r="C81" s="194">
        <f>PPCL_NG!P81+PPCL_Spot!P81+GT_NG!P81+GT_Spot!P81+Bawana_NG!P81+Bawana_RLNG!P81+Bawana_Spot!P81</f>
        <v>16.212600466683952</v>
      </c>
      <c r="D81" s="195">
        <f t="shared" si="6"/>
        <v>-1.260046668395276E-2</v>
      </c>
      <c r="E81" s="194">
        <f>PPCL_NG!J81+PPCL_Spot!J81+GT_NG!J81+GT_Spot!J81+Bawana_NG!J81+Bawana_RLNG!J81+Bawana_Spot!J81</f>
        <v>8.8699999999999992</v>
      </c>
      <c r="F81" s="194">
        <f>PPCL_NG!Q81+PPCL_Spot!Q81+GT_NG!Q81+GT_Spot!Q81+Bawana_NG!Q81+Bawana_RLNG!Q81+Bawana_Spot!Q81</f>
        <v>8.8768991444127554</v>
      </c>
      <c r="G81" s="195">
        <f t="shared" si="7"/>
        <v>-6.8991444127561863E-3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1.93</v>
      </c>
      <c r="L81" s="194">
        <f>PPCL_NG!S81+PPCL_Spot!S81+GT_NG!S81+GT_Spot!S81+Bawana_NG!S81+Bawana_RLNG!S81+Bawana_Spot!S81</f>
        <v>1.931501166709878</v>
      </c>
      <c r="M81" s="195">
        <f t="shared" si="9"/>
        <v>-1.501166709878099E-3</v>
      </c>
      <c r="N81" s="194">
        <f>PPCL_NG!M81+PPCL_Spot!M81+GT_NG!M81+GT_Spot!M81+Bawana_NG!M81+Bawana_RLNG!M81+Bawana_Spot!M81</f>
        <v>11.57</v>
      </c>
      <c r="O81" s="194">
        <f>PPCL_NG!T81+PPCL_Spot!T81+GT_NG!T81+GT_Spot!T81+Bawana_NG!T81+Bawana_RLNG!T81+Bawana_Spot!T81</f>
        <v>11.578999222193415</v>
      </c>
      <c r="P81" s="195">
        <f t="shared" si="10"/>
        <v>-8.9992221934149796E-3</v>
      </c>
      <c r="Q81" s="195">
        <f t="shared" si="11"/>
        <v>-3.0000000000002025E-2</v>
      </c>
    </row>
    <row r="82" spans="1:17">
      <c r="A82" s="34" t="s">
        <v>124</v>
      </c>
      <c r="B82" s="194">
        <f>PPCL_NG!I82+PPCL_Spot!I82+GT_NG!I82+GT_Spot!I82+Bawana_NG!I82+Bawana_RLNG!I82+Bawana_Spot!I82</f>
        <v>16.2</v>
      </c>
      <c r="C82" s="194">
        <f>PPCL_NG!P82+PPCL_Spot!P82+GT_NG!P82+GT_Spot!P82+Bawana_NG!P82+Bawana_RLNG!P82+Bawana_Spot!P82</f>
        <v>16.212600466683952</v>
      </c>
      <c r="D82" s="195">
        <f t="shared" si="6"/>
        <v>-1.260046668395276E-2</v>
      </c>
      <c r="E82" s="194">
        <f>PPCL_NG!J82+PPCL_Spot!J82+GT_NG!J82+GT_Spot!J82+Bawana_NG!J82+Bawana_RLNG!J82+Bawana_Spot!J82</f>
        <v>8.8699999999999992</v>
      </c>
      <c r="F82" s="194">
        <f>PPCL_NG!Q82+PPCL_Spot!Q82+GT_NG!Q82+GT_Spot!Q82+Bawana_NG!Q82+Bawana_RLNG!Q82+Bawana_Spot!Q82</f>
        <v>8.8768991444127554</v>
      </c>
      <c r="G82" s="195">
        <f t="shared" si="7"/>
        <v>-6.8991444127561863E-3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1.93</v>
      </c>
      <c r="L82" s="194">
        <f>PPCL_NG!S82+PPCL_Spot!S82+GT_NG!S82+GT_Spot!S82+Bawana_NG!S82+Bawana_RLNG!S82+Bawana_Spot!S82</f>
        <v>1.931501166709878</v>
      </c>
      <c r="M82" s="195">
        <f t="shared" si="9"/>
        <v>-1.501166709878099E-3</v>
      </c>
      <c r="N82" s="194">
        <f>PPCL_NG!M82+PPCL_Spot!M82+GT_NG!M82+GT_Spot!M82+Bawana_NG!M82+Bawana_RLNG!M82+Bawana_Spot!M82</f>
        <v>11.57</v>
      </c>
      <c r="O82" s="194">
        <f>PPCL_NG!T82+PPCL_Spot!T82+GT_NG!T82+GT_Spot!T82+Bawana_NG!T82+Bawana_RLNG!T82+Bawana_Spot!T82</f>
        <v>11.578999222193415</v>
      </c>
      <c r="P82" s="195">
        <f t="shared" si="10"/>
        <v>-8.9992221934149796E-3</v>
      </c>
      <c r="Q82" s="195">
        <f t="shared" si="11"/>
        <v>-3.0000000000002025E-2</v>
      </c>
    </row>
    <row r="83" spans="1:17">
      <c r="A83" s="34" t="s">
        <v>125</v>
      </c>
      <c r="B83" s="194">
        <f>PPCL_NG!I83+PPCL_Spot!I83+GT_NG!I83+GT_Spot!I83+Bawana_NG!I83+Bawana_RLNG!I83+Bawana_Spot!I83</f>
        <v>16.2</v>
      </c>
      <c r="C83" s="194">
        <f>PPCL_NG!P83+PPCL_Spot!P83+GT_NG!P83+GT_Spot!P83+Bawana_NG!P83+Bawana_RLNG!P83+Bawana_Spot!P83</f>
        <v>16.212600466683952</v>
      </c>
      <c r="D83" s="195">
        <f t="shared" si="6"/>
        <v>-1.260046668395276E-2</v>
      </c>
      <c r="E83" s="194">
        <f>PPCL_NG!J83+PPCL_Spot!J83+GT_NG!J83+GT_Spot!J83+Bawana_NG!J83+Bawana_RLNG!J83+Bawana_Spot!J83</f>
        <v>8.8699999999999992</v>
      </c>
      <c r="F83" s="194">
        <f>PPCL_NG!Q83+PPCL_Spot!Q83+GT_NG!Q83+GT_Spot!Q83+Bawana_NG!Q83+Bawana_RLNG!Q83+Bawana_Spot!Q83</f>
        <v>8.8768991444127554</v>
      </c>
      <c r="G83" s="195">
        <f t="shared" si="7"/>
        <v>-6.8991444127561863E-3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1.93</v>
      </c>
      <c r="L83" s="194">
        <f>PPCL_NG!S83+PPCL_Spot!S83+GT_NG!S83+GT_Spot!S83+Bawana_NG!S83+Bawana_RLNG!S83+Bawana_Spot!S83</f>
        <v>1.931501166709878</v>
      </c>
      <c r="M83" s="195">
        <f t="shared" si="9"/>
        <v>-1.501166709878099E-3</v>
      </c>
      <c r="N83" s="194">
        <f>PPCL_NG!M83+PPCL_Spot!M83+GT_NG!M83+GT_Spot!M83+Bawana_NG!M83+Bawana_RLNG!M83+Bawana_Spot!M83</f>
        <v>11.57</v>
      </c>
      <c r="O83" s="194">
        <f>PPCL_NG!T83+PPCL_Spot!T83+GT_NG!T83+GT_Spot!T83+Bawana_NG!T83+Bawana_RLNG!T83+Bawana_Spot!T83</f>
        <v>11.578999222193415</v>
      </c>
      <c r="P83" s="195">
        <f t="shared" si="10"/>
        <v>-8.9992221934149796E-3</v>
      </c>
      <c r="Q83" s="195">
        <f t="shared" si="11"/>
        <v>-3.0000000000002025E-2</v>
      </c>
    </row>
    <row r="84" spans="1:17">
      <c r="A84" s="34" t="s">
        <v>126</v>
      </c>
      <c r="B84" s="194">
        <f>PPCL_NG!I84+PPCL_Spot!I84+GT_NG!I84+GT_Spot!I84+Bawana_NG!I84+Bawana_RLNG!I84+Bawana_Spot!I84</f>
        <v>16.2</v>
      </c>
      <c r="C84" s="194">
        <f>PPCL_NG!P84+PPCL_Spot!P84+GT_NG!P84+GT_Spot!P84+Bawana_NG!P84+Bawana_RLNG!P84+Bawana_Spot!P84</f>
        <v>16.212600466683952</v>
      </c>
      <c r="D84" s="195">
        <f t="shared" si="6"/>
        <v>-1.260046668395276E-2</v>
      </c>
      <c r="E84" s="194">
        <f>PPCL_NG!J84+PPCL_Spot!J84+GT_NG!J84+GT_Spot!J84+Bawana_NG!J84+Bawana_RLNG!J84+Bawana_Spot!J84</f>
        <v>8.8699999999999992</v>
      </c>
      <c r="F84" s="194">
        <f>PPCL_NG!Q84+PPCL_Spot!Q84+GT_NG!Q84+GT_Spot!Q84+Bawana_NG!Q84+Bawana_RLNG!Q84+Bawana_Spot!Q84</f>
        <v>8.8768991444127554</v>
      </c>
      <c r="G84" s="195">
        <f t="shared" si="7"/>
        <v>-6.8991444127561863E-3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1.93</v>
      </c>
      <c r="L84" s="194">
        <f>PPCL_NG!S84+PPCL_Spot!S84+GT_NG!S84+GT_Spot!S84+Bawana_NG!S84+Bawana_RLNG!S84+Bawana_Spot!S84</f>
        <v>1.931501166709878</v>
      </c>
      <c r="M84" s="195">
        <f t="shared" si="9"/>
        <v>-1.501166709878099E-3</v>
      </c>
      <c r="N84" s="194">
        <f>PPCL_NG!M84+PPCL_Spot!M84+GT_NG!M84+GT_Spot!M84+Bawana_NG!M84+Bawana_RLNG!M84+Bawana_Spot!M84</f>
        <v>11.57</v>
      </c>
      <c r="O84" s="194">
        <f>PPCL_NG!T84+PPCL_Spot!T84+GT_NG!T84+GT_Spot!T84+Bawana_NG!T84+Bawana_RLNG!T84+Bawana_Spot!T84</f>
        <v>11.578999222193415</v>
      </c>
      <c r="P84" s="195">
        <f t="shared" si="10"/>
        <v>-8.9992221934149796E-3</v>
      </c>
      <c r="Q84" s="195">
        <f t="shared" si="11"/>
        <v>-3.0000000000002025E-2</v>
      </c>
    </row>
    <row r="85" spans="1:17">
      <c r="A85" s="34" t="s">
        <v>127</v>
      </c>
      <c r="B85" s="194">
        <f>PPCL_NG!I85+PPCL_Spot!I85+GT_NG!I85+GT_Spot!I85+Bawana_NG!I85+Bawana_RLNG!I85+Bawana_Spot!I85</f>
        <v>16.2</v>
      </c>
      <c r="C85" s="194">
        <f>PPCL_NG!P85+PPCL_Spot!P85+GT_NG!P85+GT_Spot!P85+Bawana_NG!P85+Bawana_RLNG!P85+Bawana_Spot!P85</f>
        <v>16.212600466683952</v>
      </c>
      <c r="D85" s="195">
        <f t="shared" si="6"/>
        <v>-1.260046668395276E-2</v>
      </c>
      <c r="E85" s="194">
        <f>PPCL_NG!J85+PPCL_Spot!J85+GT_NG!J85+GT_Spot!J85+Bawana_NG!J85+Bawana_RLNG!J85+Bawana_Spot!J85</f>
        <v>8.8699999999999992</v>
      </c>
      <c r="F85" s="194">
        <f>PPCL_NG!Q85+PPCL_Spot!Q85+GT_NG!Q85+GT_Spot!Q85+Bawana_NG!Q85+Bawana_RLNG!Q85+Bawana_Spot!Q85</f>
        <v>8.8768991444127554</v>
      </c>
      <c r="G85" s="195">
        <f t="shared" si="7"/>
        <v>-6.8991444127561863E-3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1.93</v>
      </c>
      <c r="L85" s="194">
        <f>PPCL_NG!S85+PPCL_Spot!S85+GT_NG!S85+GT_Spot!S85+Bawana_NG!S85+Bawana_RLNG!S85+Bawana_Spot!S85</f>
        <v>1.931501166709878</v>
      </c>
      <c r="M85" s="195">
        <f t="shared" si="9"/>
        <v>-1.501166709878099E-3</v>
      </c>
      <c r="N85" s="194">
        <f>PPCL_NG!M85+PPCL_Spot!M85+GT_NG!M85+GT_Spot!M85+Bawana_NG!M85+Bawana_RLNG!M85+Bawana_Spot!M85</f>
        <v>11.57</v>
      </c>
      <c r="O85" s="194">
        <f>PPCL_NG!T85+PPCL_Spot!T85+GT_NG!T85+GT_Spot!T85+Bawana_NG!T85+Bawana_RLNG!T85+Bawana_Spot!T85</f>
        <v>11.578999222193415</v>
      </c>
      <c r="P85" s="195">
        <f t="shared" si="10"/>
        <v>-8.9992221934149796E-3</v>
      </c>
      <c r="Q85" s="195">
        <f t="shared" si="11"/>
        <v>-3.0000000000002025E-2</v>
      </c>
    </row>
    <row r="86" spans="1:17">
      <c r="A86" s="34" t="s">
        <v>128</v>
      </c>
      <c r="B86" s="194">
        <f>PPCL_NG!I86+PPCL_Spot!I86+GT_NG!I86+GT_Spot!I86+Bawana_NG!I86+Bawana_RLNG!I86+Bawana_Spot!I86</f>
        <v>16.2</v>
      </c>
      <c r="C86" s="194">
        <f>PPCL_NG!P86+PPCL_Spot!P86+GT_NG!P86+GT_Spot!P86+Bawana_NG!P86+Bawana_RLNG!P86+Bawana_Spot!P86</f>
        <v>16.212600466683952</v>
      </c>
      <c r="D86" s="195">
        <f t="shared" si="6"/>
        <v>-1.260046668395276E-2</v>
      </c>
      <c r="E86" s="194">
        <f>PPCL_NG!J86+PPCL_Spot!J86+GT_NG!J86+GT_Spot!J86+Bawana_NG!J86+Bawana_RLNG!J86+Bawana_Spot!J86</f>
        <v>8.8699999999999992</v>
      </c>
      <c r="F86" s="194">
        <f>PPCL_NG!Q86+PPCL_Spot!Q86+GT_NG!Q86+GT_Spot!Q86+Bawana_NG!Q86+Bawana_RLNG!Q86+Bawana_Spot!Q86</f>
        <v>8.8768991444127554</v>
      </c>
      <c r="G86" s="195">
        <f t="shared" si="7"/>
        <v>-6.8991444127561863E-3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1.93</v>
      </c>
      <c r="L86" s="194">
        <f>PPCL_NG!S86+PPCL_Spot!S86+GT_NG!S86+GT_Spot!S86+Bawana_NG!S86+Bawana_RLNG!S86+Bawana_Spot!S86</f>
        <v>1.931501166709878</v>
      </c>
      <c r="M86" s="195">
        <f t="shared" si="9"/>
        <v>-1.501166709878099E-3</v>
      </c>
      <c r="N86" s="194">
        <f>PPCL_NG!M86+PPCL_Spot!M86+GT_NG!M86+GT_Spot!M86+Bawana_NG!M86+Bawana_RLNG!M86+Bawana_Spot!M86</f>
        <v>11.57</v>
      </c>
      <c r="O86" s="194">
        <f>PPCL_NG!T86+PPCL_Spot!T86+GT_NG!T86+GT_Spot!T86+Bawana_NG!T86+Bawana_RLNG!T86+Bawana_Spot!T86</f>
        <v>11.578999222193415</v>
      </c>
      <c r="P86" s="195">
        <f t="shared" si="10"/>
        <v>-8.9992221934149796E-3</v>
      </c>
      <c r="Q86" s="195">
        <f t="shared" si="11"/>
        <v>-3.0000000000002025E-2</v>
      </c>
    </row>
    <row r="87" spans="1:17">
      <c r="A87" s="34" t="s">
        <v>129</v>
      </c>
      <c r="B87" s="194">
        <f>PPCL_NG!I87+PPCL_Spot!I87+GT_NG!I87+GT_Spot!I87+Bawana_NG!I87+Bawana_RLNG!I87+Bawana_Spot!I87</f>
        <v>16.2</v>
      </c>
      <c r="C87" s="194">
        <f>PPCL_NG!P87+PPCL_Spot!P87+GT_NG!P87+GT_Spot!P87+Bawana_NG!P87+Bawana_RLNG!P87+Bawana_Spot!P87</f>
        <v>16.212600466683952</v>
      </c>
      <c r="D87" s="195">
        <f t="shared" si="6"/>
        <v>-1.260046668395276E-2</v>
      </c>
      <c r="E87" s="194">
        <f>PPCL_NG!J87+PPCL_Spot!J87+GT_NG!J87+GT_Spot!J87+Bawana_NG!J87+Bawana_RLNG!J87+Bawana_Spot!J87</f>
        <v>8.8699999999999992</v>
      </c>
      <c r="F87" s="194">
        <f>PPCL_NG!Q87+PPCL_Spot!Q87+GT_NG!Q87+GT_Spot!Q87+Bawana_NG!Q87+Bawana_RLNG!Q87+Bawana_Spot!Q87</f>
        <v>8.8768991444127554</v>
      </c>
      <c r="G87" s="195">
        <f t="shared" si="7"/>
        <v>-6.8991444127561863E-3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1.93</v>
      </c>
      <c r="L87" s="194">
        <f>PPCL_NG!S87+PPCL_Spot!S87+GT_NG!S87+GT_Spot!S87+Bawana_NG!S87+Bawana_RLNG!S87+Bawana_Spot!S87</f>
        <v>1.931501166709878</v>
      </c>
      <c r="M87" s="195">
        <f t="shared" si="9"/>
        <v>-1.501166709878099E-3</v>
      </c>
      <c r="N87" s="194">
        <f>PPCL_NG!M87+PPCL_Spot!M87+GT_NG!M87+GT_Spot!M87+Bawana_NG!M87+Bawana_RLNG!M87+Bawana_Spot!M87</f>
        <v>11.57</v>
      </c>
      <c r="O87" s="194">
        <f>PPCL_NG!T87+PPCL_Spot!T87+GT_NG!T87+GT_Spot!T87+Bawana_NG!T87+Bawana_RLNG!T87+Bawana_Spot!T87</f>
        <v>11.578999222193415</v>
      </c>
      <c r="P87" s="195">
        <f t="shared" si="10"/>
        <v>-8.9992221934149796E-3</v>
      </c>
      <c r="Q87" s="195">
        <f t="shared" si="11"/>
        <v>-3.0000000000002025E-2</v>
      </c>
    </row>
    <row r="88" spans="1:17">
      <c r="A88" s="34" t="s">
        <v>130</v>
      </c>
      <c r="B88" s="194">
        <f>PPCL_NG!I88+PPCL_Spot!I88+GT_NG!I88+GT_Spot!I88+Bawana_NG!I88+Bawana_RLNG!I88+Bawana_Spot!I88</f>
        <v>16.2</v>
      </c>
      <c r="C88" s="194">
        <f>PPCL_NG!P88+PPCL_Spot!P88+GT_NG!P88+GT_Spot!P88+Bawana_NG!P88+Bawana_RLNG!P88+Bawana_Spot!P88</f>
        <v>16.212600466683952</v>
      </c>
      <c r="D88" s="195">
        <f t="shared" si="6"/>
        <v>-1.260046668395276E-2</v>
      </c>
      <c r="E88" s="194">
        <f>PPCL_NG!J88+PPCL_Spot!J88+GT_NG!J88+GT_Spot!J88+Bawana_NG!J88+Bawana_RLNG!J88+Bawana_Spot!J88</f>
        <v>8.8699999999999992</v>
      </c>
      <c r="F88" s="194">
        <f>PPCL_NG!Q88+PPCL_Spot!Q88+GT_NG!Q88+GT_Spot!Q88+Bawana_NG!Q88+Bawana_RLNG!Q88+Bawana_Spot!Q88</f>
        <v>8.8768991444127554</v>
      </c>
      <c r="G88" s="195">
        <f t="shared" si="7"/>
        <v>-6.8991444127561863E-3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1.93</v>
      </c>
      <c r="L88" s="194">
        <f>PPCL_NG!S88+PPCL_Spot!S88+GT_NG!S88+GT_Spot!S88+Bawana_NG!S88+Bawana_RLNG!S88+Bawana_Spot!S88</f>
        <v>1.931501166709878</v>
      </c>
      <c r="M88" s="195">
        <f t="shared" si="9"/>
        <v>-1.501166709878099E-3</v>
      </c>
      <c r="N88" s="194">
        <f>PPCL_NG!M88+PPCL_Spot!M88+GT_NG!M88+GT_Spot!M88+Bawana_NG!M88+Bawana_RLNG!M88+Bawana_Spot!M88</f>
        <v>11.57</v>
      </c>
      <c r="O88" s="194">
        <f>PPCL_NG!T88+PPCL_Spot!T88+GT_NG!T88+GT_Spot!T88+Bawana_NG!T88+Bawana_RLNG!T88+Bawana_Spot!T88</f>
        <v>11.578999222193415</v>
      </c>
      <c r="P88" s="195">
        <f t="shared" si="10"/>
        <v>-8.9992221934149796E-3</v>
      </c>
      <c r="Q88" s="195">
        <f t="shared" si="11"/>
        <v>-3.0000000000002025E-2</v>
      </c>
    </row>
    <row r="89" spans="1:17">
      <c r="A89" s="34" t="s">
        <v>131</v>
      </c>
      <c r="B89" s="194">
        <f>PPCL_NG!I89+PPCL_Spot!I89+GT_NG!I89+GT_Spot!I89+Bawana_NG!I89+Bawana_RLNG!I89+Bawana_Spot!I89</f>
        <v>16.2</v>
      </c>
      <c r="C89" s="194">
        <f>PPCL_NG!P89+PPCL_Spot!P89+GT_NG!P89+GT_Spot!P89+Bawana_NG!P89+Bawana_RLNG!P89+Bawana_Spot!P89</f>
        <v>16.212600466683952</v>
      </c>
      <c r="D89" s="195">
        <f t="shared" si="6"/>
        <v>-1.260046668395276E-2</v>
      </c>
      <c r="E89" s="194">
        <f>PPCL_NG!J89+PPCL_Spot!J89+GT_NG!J89+GT_Spot!J89+Bawana_NG!J89+Bawana_RLNG!J89+Bawana_Spot!J89</f>
        <v>8.8699999999999992</v>
      </c>
      <c r="F89" s="194">
        <f>PPCL_NG!Q89+PPCL_Spot!Q89+GT_NG!Q89+GT_Spot!Q89+Bawana_NG!Q89+Bawana_RLNG!Q89+Bawana_Spot!Q89</f>
        <v>8.8768991444127554</v>
      </c>
      <c r="G89" s="195">
        <f t="shared" si="7"/>
        <v>-6.8991444127561863E-3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1.93</v>
      </c>
      <c r="L89" s="194">
        <f>PPCL_NG!S89+PPCL_Spot!S89+GT_NG!S89+GT_Spot!S89+Bawana_NG!S89+Bawana_RLNG!S89+Bawana_Spot!S89</f>
        <v>1.931501166709878</v>
      </c>
      <c r="M89" s="195">
        <f t="shared" si="9"/>
        <v>-1.501166709878099E-3</v>
      </c>
      <c r="N89" s="194">
        <f>PPCL_NG!M89+PPCL_Spot!M89+GT_NG!M89+GT_Spot!M89+Bawana_NG!M89+Bawana_RLNG!M89+Bawana_Spot!M89</f>
        <v>11.57</v>
      </c>
      <c r="O89" s="194">
        <f>PPCL_NG!T89+PPCL_Spot!T89+GT_NG!T89+GT_Spot!T89+Bawana_NG!T89+Bawana_RLNG!T89+Bawana_Spot!T89</f>
        <v>11.578999222193415</v>
      </c>
      <c r="P89" s="195">
        <f t="shared" si="10"/>
        <v>-8.9992221934149796E-3</v>
      </c>
      <c r="Q89" s="195">
        <f t="shared" si="11"/>
        <v>-3.0000000000002025E-2</v>
      </c>
    </row>
    <row r="90" spans="1:17">
      <c r="A90" s="34" t="s">
        <v>132</v>
      </c>
      <c r="B90" s="194">
        <f>PPCL_NG!I90+PPCL_Spot!I90+GT_NG!I90+GT_Spot!I90+Bawana_NG!I90+Bawana_RLNG!I90+Bawana_Spot!I90</f>
        <v>16.2</v>
      </c>
      <c r="C90" s="194">
        <f>PPCL_NG!P90+PPCL_Spot!P90+GT_NG!P90+GT_Spot!P90+Bawana_NG!P90+Bawana_RLNG!P90+Bawana_Spot!P90</f>
        <v>16.212600466683952</v>
      </c>
      <c r="D90" s="195">
        <f t="shared" si="6"/>
        <v>-1.260046668395276E-2</v>
      </c>
      <c r="E90" s="194">
        <f>PPCL_NG!J90+PPCL_Spot!J90+GT_NG!J90+GT_Spot!J90+Bawana_NG!J90+Bawana_RLNG!J90+Bawana_Spot!J90</f>
        <v>8.8699999999999992</v>
      </c>
      <c r="F90" s="194">
        <f>PPCL_NG!Q90+PPCL_Spot!Q90+GT_NG!Q90+GT_Spot!Q90+Bawana_NG!Q90+Bawana_RLNG!Q90+Bawana_Spot!Q90</f>
        <v>8.8768991444127554</v>
      </c>
      <c r="G90" s="195">
        <f t="shared" si="7"/>
        <v>-6.8991444127561863E-3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1.93</v>
      </c>
      <c r="L90" s="194">
        <f>PPCL_NG!S90+PPCL_Spot!S90+GT_NG!S90+GT_Spot!S90+Bawana_NG!S90+Bawana_RLNG!S90+Bawana_Spot!S90</f>
        <v>1.931501166709878</v>
      </c>
      <c r="M90" s="195">
        <f t="shared" si="9"/>
        <v>-1.501166709878099E-3</v>
      </c>
      <c r="N90" s="194">
        <f>PPCL_NG!M90+PPCL_Spot!M90+GT_NG!M90+GT_Spot!M90+Bawana_NG!M90+Bawana_RLNG!M90+Bawana_Spot!M90</f>
        <v>11.57</v>
      </c>
      <c r="O90" s="194">
        <f>PPCL_NG!T90+PPCL_Spot!T90+GT_NG!T90+GT_Spot!T90+Bawana_NG!T90+Bawana_RLNG!T90+Bawana_Spot!T90</f>
        <v>11.578999222193415</v>
      </c>
      <c r="P90" s="195">
        <f t="shared" si="10"/>
        <v>-8.9992221934149796E-3</v>
      </c>
      <c r="Q90" s="195">
        <f t="shared" si="11"/>
        <v>-3.0000000000002025E-2</v>
      </c>
    </row>
    <row r="91" spans="1:17">
      <c r="A91" s="34" t="s">
        <v>133</v>
      </c>
      <c r="B91" s="194">
        <f>PPCL_NG!I91+PPCL_Spot!I91+GT_NG!I91+GT_Spot!I91+Bawana_NG!I91+Bawana_RLNG!I91+Bawana_Spot!I91</f>
        <v>16.2</v>
      </c>
      <c r="C91" s="194">
        <f>PPCL_NG!P91+PPCL_Spot!P91+GT_NG!P91+GT_Spot!P91+Bawana_NG!P91+Bawana_RLNG!P91+Bawana_Spot!P91</f>
        <v>16.212600466683952</v>
      </c>
      <c r="D91" s="195">
        <f t="shared" si="6"/>
        <v>-1.260046668395276E-2</v>
      </c>
      <c r="E91" s="194">
        <f>PPCL_NG!J91+PPCL_Spot!J91+GT_NG!J91+GT_Spot!J91+Bawana_NG!J91+Bawana_RLNG!J91+Bawana_Spot!J91</f>
        <v>8.8699999999999992</v>
      </c>
      <c r="F91" s="194">
        <f>PPCL_NG!Q91+PPCL_Spot!Q91+GT_NG!Q91+GT_Spot!Q91+Bawana_NG!Q91+Bawana_RLNG!Q91+Bawana_Spot!Q91</f>
        <v>8.8768991444127554</v>
      </c>
      <c r="G91" s="195">
        <f t="shared" si="7"/>
        <v>-6.8991444127561863E-3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1.93</v>
      </c>
      <c r="L91" s="194">
        <f>PPCL_NG!S91+PPCL_Spot!S91+GT_NG!S91+GT_Spot!S91+Bawana_NG!S91+Bawana_RLNG!S91+Bawana_Spot!S91</f>
        <v>1.931501166709878</v>
      </c>
      <c r="M91" s="195">
        <f t="shared" si="9"/>
        <v>-1.501166709878099E-3</v>
      </c>
      <c r="N91" s="194">
        <f>PPCL_NG!M91+PPCL_Spot!M91+GT_NG!M91+GT_Spot!M91+Bawana_NG!M91+Bawana_RLNG!M91+Bawana_Spot!M91</f>
        <v>11.57</v>
      </c>
      <c r="O91" s="194">
        <f>PPCL_NG!T91+PPCL_Spot!T91+GT_NG!T91+GT_Spot!T91+Bawana_NG!T91+Bawana_RLNG!T91+Bawana_Spot!T91</f>
        <v>11.578999222193415</v>
      </c>
      <c r="P91" s="195">
        <f t="shared" si="10"/>
        <v>-8.9992221934149796E-3</v>
      </c>
      <c r="Q91" s="195">
        <f t="shared" si="11"/>
        <v>-3.0000000000002025E-2</v>
      </c>
    </row>
    <row r="92" spans="1:17">
      <c r="A92" s="34" t="s">
        <v>134</v>
      </c>
      <c r="B92" s="194">
        <f>PPCL_NG!I92+PPCL_Spot!I92+GT_NG!I92+GT_Spot!I92+Bawana_NG!I92+Bawana_RLNG!I92+Bawana_Spot!I92</f>
        <v>16.2</v>
      </c>
      <c r="C92" s="194">
        <f>PPCL_NG!P92+PPCL_Spot!P92+GT_NG!P92+GT_Spot!P92+Bawana_NG!P92+Bawana_RLNG!P92+Bawana_Spot!P92</f>
        <v>16.212600466683952</v>
      </c>
      <c r="D92" s="195">
        <f t="shared" si="6"/>
        <v>-1.260046668395276E-2</v>
      </c>
      <c r="E92" s="194">
        <f>PPCL_NG!J92+PPCL_Spot!J92+GT_NG!J92+GT_Spot!J92+Bawana_NG!J92+Bawana_RLNG!J92+Bawana_Spot!J92</f>
        <v>8.8699999999999992</v>
      </c>
      <c r="F92" s="194">
        <f>PPCL_NG!Q92+PPCL_Spot!Q92+GT_NG!Q92+GT_Spot!Q92+Bawana_NG!Q92+Bawana_RLNG!Q92+Bawana_Spot!Q92</f>
        <v>8.8768991444127554</v>
      </c>
      <c r="G92" s="195">
        <f t="shared" si="7"/>
        <v>-6.8991444127561863E-3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1.93</v>
      </c>
      <c r="L92" s="194">
        <f>PPCL_NG!S92+PPCL_Spot!S92+GT_NG!S92+GT_Spot!S92+Bawana_NG!S92+Bawana_RLNG!S92+Bawana_Spot!S92</f>
        <v>1.931501166709878</v>
      </c>
      <c r="M92" s="195">
        <f t="shared" si="9"/>
        <v>-1.501166709878099E-3</v>
      </c>
      <c r="N92" s="194">
        <f>PPCL_NG!M92+PPCL_Spot!M92+GT_NG!M92+GT_Spot!M92+Bawana_NG!M92+Bawana_RLNG!M92+Bawana_Spot!M92</f>
        <v>11.57</v>
      </c>
      <c r="O92" s="194">
        <f>PPCL_NG!T92+PPCL_Spot!T92+GT_NG!T92+GT_Spot!T92+Bawana_NG!T92+Bawana_RLNG!T92+Bawana_Spot!T92</f>
        <v>11.578999222193415</v>
      </c>
      <c r="P92" s="195">
        <f t="shared" si="10"/>
        <v>-8.9992221934149796E-3</v>
      </c>
      <c r="Q92" s="195">
        <f t="shared" si="11"/>
        <v>-3.0000000000002025E-2</v>
      </c>
    </row>
    <row r="93" spans="1:17">
      <c r="A93" s="34" t="s">
        <v>135</v>
      </c>
      <c r="B93" s="194">
        <f>PPCL_NG!I93+PPCL_Spot!I93+GT_NG!I93+GT_Spot!I93+Bawana_NG!I93+Bawana_RLNG!I93+Bawana_Spot!I93</f>
        <v>16.2</v>
      </c>
      <c r="C93" s="194">
        <f>PPCL_NG!P93+PPCL_Spot!P93+GT_NG!P93+GT_Spot!P93+Bawana_NG!P93+Bawana_RLNG!P93+Bawana_Spot!P93</f>
        <v>16.212600466683952</v>
      </c>
      <c r="D93" s="195">
        <f t="shared" si="6"/>
        <v>-1.260046668395276E-2</v>
      </c>
      <c r="E93" s="194">
        <f>PPCL_NG!J93+PPCL_Spot!J93+GT_NG!J93+GT_Spot!J93+Bawana_NG!J93+Bawana_RLNG!J93+Bawana_Spot!J93</f>
        <v>8.8699999999999992</v>
      </c>
      <c r="F93" s="194">
        <f>PPCL_NG!Q93+PPCL_Spot!Q93+GT_NG!Q93+GT_Spot!Q93+Bawana_NG!Q93+Bawana_RLNG!Q93+Bawana_Spot!Q93</f>
        <v>8.8768991444127554</v>
      </c>
      <c r="G93" s="195">
        <f t="shared" si="7"/>
        <v>-6.8991444127561863E-3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1.93</v>
      </c>
      <c r="L93" s="194">
        <f>PPCL_NG!S93+PPCL_Spot!S93+GT_NG!S93+GT_Spot!S93+Bawana_NG!S93+Bawana_RLNG!S93+Bawana_Spot!S93</f>
        <v>1.931501166709878</v>
      </c>
      <c r="M93" s="195">
        <f t="shared" si="9"/>
        <v>-1.501166709878099E-3</v>
      </c>
      <c r="N93" s="194">
        <f>PPCL_NG!M93+PPCL_Spot!M93+GT_NG!M93+GT_Spot!M93+Bawana_NG!M93+Bawana_RLNG!M93+Bawana_Spot!M93</f>
        <v>11.57</v>
      </c>
      <c r="O93" s="194">
        <f>PPCL_NG!T93+PPCL_Spot!T93+GT_NG!T93+GT_Spot!T93+Bawana_NG!T93+Bawana_RLNG!T93+Bawana_Spot!T93</f>
        <v>11.578999222193415</v>
      </c>
      <c r="P93" s="195">
        <f t="shared" si="10"/>
        <v>-8.9992221934149796E-3</v>
      </c>
      <c r="Q93" s="195">
        <f t="shared" si="11"/>
        <v>-3.0000000000002025E-2</v>
      </c>
    </row>
    <row r="94" spans="1:17">
      <c r="A94" s="34" t="s">
        <v>136</v>
      </c>
      <c r="B94" s="194">
        <f>PPCL_NG!I94+PPCL_Spot!I94+GT_NG!I94+GT_Spot!I94+Bawana_NG!I94+Bawana_RLNG!I94+Bawana_Spot!I94</f>
        <v>16.2</v>
      </c>
      <c r="C94" s="194">
        <f>PPCL_NG!P94+PPCL_Spot!P94+GT_NG!P94+GT_Spot!P94+Bawana_NG!P94+Bawana_RLNG!P94+Bawana_Spot!P94</f>
        <v>16.212600466683952</v>
      </c>
      <c r="D94" s="195">
        <f t="shared" si="6"/>
        <v>-1.260046668395276E-2</v>
      </c>
      <c r="E94" s="194">
        <f>PPCL_NG!J94+PPCL_Spot!J94+GT_NG!J94+GT_Spot!J94+Bawana_NG!J94+Bawana_RLNG!J94+Bawana_Spot!J94</f>
        <v>8.8699999999999992</v>
      </c>
      <c r="F94" s="194">
        <f>PPCL_NG!Q94+PPCL_Spot!Q94+GT_NG!Q94+GT_Spot!Q94+Bawana_NG!Q94+Bawana_RLNG!Q94+Bawana_Spot!Q94</f>
        <v>8.8768991444127554</v>
      </c>
      <c r="G94" s="195">
        <f t="shared" si="7"/>
        <v>-6.8991444127561863E-3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1.93</v>
      </c>
      <c r="L94" s="194">
        <f>PPCL_NG!S94+PPCL_Spot!S94+GT_NG!S94+GT_Spot!S94+Bawana_NG!S94+Bawana_RLNG!S94+Bawana_Spot!S94</f>
        <v>1.931501166709878</v>
      </c>
      <c r="M94" s="195">
        <f t="shared" si="9"/>
        <v>-1.501166709878099E-3</v>
      </c>
      <c r="N94" s="194">
        <f>PPCL_NG!M94+PPCL_Spot!M94+GT_NG!M94+GT_Spot!M94+Bawana_NG!M94+Bawana_RLNG!M94+Bawana_Spot!M94</f>
        <v>11.57</v>
      </c>
      <c r="O94" s="194">
        <f>PPCL_NG!T94+PPCL_Spot!T94+GT_NG!T94+GT_Spot!T94+Bawana_NG!T94+Bawana_RLNG!T94+Bawana_Spot!T94</f>
        <v>11.578999222193415</v>
      </c>
      <c r="P94" s="195">
        <f t="shared" si="10"/>
        <v>-8.9992221934149796E-3</v>
      </c>
      <c r="Q94" s="195">
        <f t="shared" si="11"/>
        <v>-3.0000000000002025E-2</v>
      </c>
    </row>
    <row r="95" spans="1:17">
      <c r="A95" s="34" t="s">
        <v>137</v>
      </c>
      <c r="B95" s="194">
        <f>PPCL_NG!I95+PPCL_Spot!I95+GT_NG!I95+GT_Spot!I95+Bawana_NG!I95+Bawana_RLNG!I95+Bawana_Spot!I95</f>
        <v>16.2</v>
      </c>
      <c r="C95" s="194">
        <f>PPCL_NG!P95+PPCL_Spot!P95+GT_NG!P95+GT_Spot!P95+Bawana_NG!P95+Bawana_RLNG!P95+Bawana_Spot!P95</f>
        <v>16.212600466683952</v>
      </c>
      <c r="D95" s="195">
        <f t="shared" si="6"/>
        <v>-1.260046668395276E-2</v>
      </c>
      <c r="E95" s="194">
        <f>PPCL_NG!J95+PPCL_Spot!J95+GT_NG!J95+GT_Spot!J95+Bawana_NG!J95+Bawana_RLNG!J95+Bawana_Spot!J95</f>
        <v>8.8699999999999992</v>
      </c>
      <c r="F95" s="194">
        <f>PPCL_NG!Q95+PPCL_Spot!Q95+GT_NG!Q95+GT_Spot!Q95+Bawana_NG!Q95+Bawana_RLNG!Q95+Bawana_Spot!Q95</f>
        <v>8.8768991444127554</v>
      </c>
      <c r="G95" s="195">
        <f t="shared" si="7"/>
        <v>-6.8991444127561863E-3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1.93</v>
      </c>
      <c r="L95" s="194">
        <f>PPCL_NG!S95+PPCL_Spot!S95+GT_NG!S95+GT_Spot!S95+Bawana_NG!S95+Bawana_RLNG!S95+Bawana_Spot!S95</f>
        <v>1.931501166709878</v>
      </c>
      <c r="M95" s="195">
        <f t="shared" si="9"/>
        <v>-1.501166709878099E-3</v>
      </c>
      <c r="N95" s="194">
        <f>PPCL_NG!M95+PPCL_Spot!M95+GT_NG!M95+GT_Spot!M95+Bawana_NG!M95+Bawana_RLNG!M95+Bawana_Spot!M95</f>
        <v>11.57</v>
      </c>
      <c r="O95" s="194">
        <f>PPCL_NG!T95+PPCL_Spot!T95+GT_NG!T95+GT_Spot!T95+Bawana_NG!T95+Bawana_RLNG!T95+Bawana_Spot!T95</f>
        <v>11.578999222193415</v>
      </c>
      <c r="P95" s="195">
        <f t="shared" si="10"/>
        <v>-8.9992221934149796E-3</v>
      </c>
      <c r="Q95" s="195">
        <f t="shared" si="11"/>
        <v>-3.0000000000002025E-2</v>
      </c>
    </row>
    <row r="96" spans="1:17">
      <c r="A96" s="34" t="s">
        <v>138</v>
      </c>
      <c r="B96" s="194">
        <f>PPCL_NG!I96+PPCL_Spot!I96+GT_NG!I96+GT_Spot!I96+Bawana_NG!I96+Bawana_RLNG!I96+Bawana_Spot!I96</f>
        <v>16.2</v>
      </c>
      <c r="C96" s="194">
        <f>PPCL_NG!P96+PPCL_Spot!P96+GT_NG!P96+GT_Spot!P96+Bawana_NG!P96+Bawana_RLNG!P96+Bawana_Spot!P96</f>
        <v>16.212600466683952</v>
      </c>
      <c r="D96" s="195">
        <f t="shared" si="6"/>
        <v>-1.260046668395276E-2</v>
      </c>
      <c r="E96" s="194">
        <f>PPCL_NG!J96+PPCL_Spot!J96+GT_NG!J96+GT_Spot!J96+Bawana_NG!J96+Bawana_RLNG!J96+Bawana_Spot!J96</f>
        <v>8.8699999999999992</v>
      </c>
      <c r="F96" s="194">
        <f>PPCL_NG!Q96+PPCL_Spot!Q96+GT_NG!Q96+GT_Spot!Q96+Bawana_NG!Q96+Bawana_RLNG!Q96+Bawana_Spot!Q96</f>
        <v>8.8768991444127554</v>
      </c>
      <c r="G96" s="195">
        <f t="shared" si="7"/>
        <v>-6.8991444127561863E-3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1.93</v>
      </c>
      <c r="L96" s="194">
        <f>PPCL_NG!S96+PPCL_Spot!S96+GT_NG!S96+GT_Spot!S96+Bawana_NG!S96+Bawana_RLNG!S96+Bawana_Spot!S96</f>
        <v>1.931501166709878</v>
      </c>
      <c r="M96" s="195">
        <f t="shared" si="9"/>
        <v>-1.501166709878099E-3</v>
      </c>
      <c r="N96" s="194">
        <f>PPCL_NG!M96+PPCL_Spot!M96+GT_NG!M96+GT_Spot!M96+Bawana_NG!M96+Bawana_RLNG!M96+Bawana_Spot!M96</f>
        <v>11.57</v>
      </c>
      <c r="O96" s="194">
        <f>PPCL_NG!T96+PPCL_Spot!T96+GT_NG!T96+GT_Spot!T96+Bawana_NG!T96+Bawana_RLNG!T96+Bawana_Spot!T96</f>
        <v>11.578999222193415</v>
      </c>
      <c r="P96" s="195">
        <f t="shared" si="10"/>
        <v>-8.9992221934149796E-3</v>
      </c>
      <c r="Q96" s="195">
        <f t="shared" si="11"/>
        <v>-3.0000000000002025E-2</v>
      </c>
    </row>
    <row r="97" spans="1:17">
      <c r="A97" s="34" t="s">
        <v>139</v>
      </c>
      <c r="B97" s="194">
        <f>PPCL_NG!I97+PPCL_Spot!I97+GT_NG!I97+GT_Spot!I97+Bawana_NG!I97+Bawana_RLNG!I97+Bawana_Spot!I97</f>
        <v>16.2</v>
      </c>
      <c r="C97" s="194">
        <f>PPCL_NG!P97+PPCL_Spot!P97+GT_NG!P97+GT_Spot!P97+Bawana_NG!P97+Bawana_RLNG!P97+Bawana_Spot!P97</f>
        <v>16.212600466683952</v>
      </c>
      <c r="D97" s="195">
        <f t="shared" si="6"/>
        <v>-1.260046668395276E-2</v>
      </c>
      <c r="E97" s="194">
        <f>PPCL_NG!J97+PPCL_Spot!J97+GT_NG!J97+GT_Spot!J97+Bawana_NG!J97+Bawana_RLNG!J97+Bawana_Spot!J97</f>
        <v>8.8699999999999992</v>
      </c>
      <c r="F97" s="194">
        <f>PPCL_NG!Q97+PPCL_Spot!Q97+GT_NG!Q97+GT_Spot!Q97+Bawana_NG!Q97+Bawana_RLNG!Q97+Bawana_Spot!Q97</f>
        <v>8.8768991444127554</v>
      </c>
      <c r="G97" s="195">
        <f t="shared" si="7"/>
        <v>-6.8991444127561863E-3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1.93</v>
      </c>
      <c r="L97" s="194">
        <f>PPCL_NG!S97+PPCL_Spot!S97+GT_NG!S97+GT_Spot!S97+Bawana_NG!S97+Bawana_RLNG!S97+Bawana_Spot!S97</f>
        <v>1.931501166709878</v>
      </c>
      <c r="M97" s="195">
        <f t="shared" si="9"/>
        <v>-1.501166709878099E-3</v>
      </c>
      <c r="N97" s="194">
        <f>PPCL_NG!M97+PPCL_Spot!M97+GT_NG!M97+GT_Spot!M97+Bawana_NG!M97+Bawana_RLNG!M97+Bawana_Spot!M97</f>
        <v>11.57</v>
      </c>
      <c r="O97" s="194">
        <f>PPCL_NG!T97+PPCL_Spot!T97+GT_NG!T97+GT_Spot!T97+Bawana_NG!T97+Bawana_RLNG!T97+Bawana_Spot!T97</f>
        <v>11.578999222193415</v>
      </c>
      <c r="P97" s="195">
        <f t="shared" si="10"/>
        <v>-8.9992221934149796E-3</v>
      </c>
      <c r="Q97" s="195">
        <f t="shared" si="11"/>
        <v>-3.0000000000002025E-2</v>
      </c>
    </row>
    <row r="98" spans="1:17">
      <c r="A98" s="34" t="s">
        <v>140</v>
      </c>
      <c r="B98" s="194">
        <f>PPCL_NG!I98+PPCL_Spot!I98+GT_NG!I98+GT_Spot!I98+Bawana_NG!I98+Bawana_RLNG!I98+Bawana_Spot!I98</f>
        <v>16.2</v>
      </c>
      <c r="C98" s="194">
        <f>PPCL_NG!P98+PPCL_Spot!P98+GT_NG!P98+GT_Spot!P98+Bawana_NG!P98+Bawana_RLNG!P98+Bawana_Spot!P98</f>
        <v>16.212600466683952</v>
      </c>
      <c r="D98" s="195">
        <f t="shared" si="6"/>
        <v>-1.260046668395276E-2</v>
      </c>
      <c r="E98" s="194">
        <f>PPCL_NG!J98+PPCL_Spot!J98+GT_NG!J98+GT_Spot!J98+Bawana_NG!J98+Bawana_RLNG!J98+Bawana_Spot!J98</f>
        <v>8.8699999999999992</v>
      </c>
      <c r="F98" s="194">
        <f>PPCL_NG!Q98+PPCL_Spot!Q98+GT_NG!Q98+GT_Spot!Q98+Bawana_NG!Q98+Bawana_RLNG!Q98+Bawana_Spot!Q98</f>
        <v>8.8768991444127554</v>
      </c>
      <c r="G98" s="195">
        <f t="shared" si="7"/>
        <v>-6.8991444127561863E-3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1.93</v>
      </c>
      <c r="L98" s="194">
        <f>PPCL_NG!S98+PPCL_Spot!S98+GT_NG!S98+GT_Spot!S98+Bawana_NG!S98+Bawana_RLNG!S98+Bawana_Spot!S98</f>
        <v>1.931501166709878</v>
      </c>
      <c r="M98" s="195">
        <f t="shared" si="9"/>
        <v>-1.501166709878099E-3</v>
      </c>
      <c r="N98" s="194">
        <f>PPCL_NG!M98+PPCL_Spot!M98+GT_NG!M98+GT_Spot!M98+Bawana_NG!M98+Bawana_RLNG!M98+Bawana_Spot!M98</f>
        <v>11.57</v>
      </c>
      <c r="O98" s="194">
        <f>PPCL_NG!T98+PPCL_Spot!T98+GT_NG!T98+GT_Spot!T98+Bawana_NG!T98+Bawana_RLNG!T98+Bawana_Spot!T98</f>
        <v>11.578999222193415</v>
      </c>
      <c r="P98" s="195">
        <f t="shared" si="10"/>
        <v>-8.9992221934149796E-3</v>
      </c>
      <c r="Q98" s="195">
        <f t="shared" si="11"/>
        <v>-3.0000000000002025E-2</v>
      </c>
    </row>
    <row r="99" spans="1:17">
      <c r="A99" s="34" t="s">
        <v>324</v>
      </c>
      <c r="B99" s="194">
        <f>PPCL_NG!I99+PPCL_Spot!I99+GT_NG!I99+GT_Spot!I99+Bawana_NG!I99+Bawana_RLNG!I99+Bawana_Spot!I99</f>
        <v>0.38245000000000007</v>
      </c>
      <c r="C99" s="194">
        <f>PPCL_NG!P99+PPCL_Spot!P99+GT_NG!P99+GT_Spot!P99+Bawana_NG!P99+Bawana_RLNG!P99+Bawana_Spot!P99</f>
        <v>0.3815770952730787</v>
      </c>
      <c r="D99" s="195">
        <f t="shared" si="6"/>
        <v>8.7290472692136412E-4</v>
      </c>
      <c r="E99" s="194">
        <f>PPCL_NG!J99+PPCL_Spot!J99+GT_NG!J99+GT_Spot!J99+Bawana_NG!J99+Bawana_RLNG!J99+Bawana_Spot!J99</f>
        <v>0.20942999999999992</v>
      </c>
      <c r="F99" s="194">
        <f>PPCL_NG!Q99+PPCL_Spot!Q99+GT_NG!Q99+GT_Spot!Q99+Bawana_NG!Q99+Bawana_RLNG!Q99+Bawana_Spot!Q99</f>
        <v>0.2089518444180492</v>
      </c>
      <c r="G99" s="195">
        <f t="shared" si="7"/>
        <v>4.7815558195071772E-4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4.5570000000000027E-2</v>
      </c>
      <c r="L99" s="194">
        <f>PPCL_NG!S99+PPCL_Spot!S99+GT_NG!S99+GT_Spot!S99+Bawana_NG!S99+Bawana_RLNG!S99+Bawana_Spot!S99</f>
        <v>4.5465954908578257E-2</v>
      </c>
      <c r="M99" s="195">
        <f t="shared" si="9"/>
        <v>1.0404509142176999E-4</v>
      </c>
      <c r="N99" s="194">
        <f>PPCL_NG!M99+PPCL_Spot!M99+GT_NG!M99+GT_Spot!M99+Bawana_NG!M99+Bawana_RLNG!M99+Bawana_Spot!M99</f>
        <v>0.27332999999999991</v>
      </c>
      <c r="O99" s="194">
        <f>PPCL_NG!T99+PPCL_Spot!T99+GT_NG!T99+GT_Spot!T99+Bawana_NG!T99+Bawana_RLNG!T99+Bawana_Spot!T99</f>
        <v>0.27270510540029363</v>
      </c>
      <c r="P99" s="195">
        <f t="shared" si="10"/>
        <v>6.2489459970627159E-4</v>
      </c>
      <c r="Q99" s="195">
        <f t="shared" si="11"/>
        <v>2.0800000000001234E-3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45678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45678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45678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2025-01-24T10:12:28Z</dcterms:modified>
</cp:coreProperties>
</file>